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99事務局\20学務部\_Blind\諸様式（学生支援課）\R3から\"/>
    </mc:Choice>
  </mc:AlternateContent>
  <xr:revisionPtr revIDLastSave="0" documentId="13_ncr:1_{8AA5A42C-223D-474A-9BB9-5C2F3E668313}" xr6:coauthVersionLast="36" xr6:coauthVersionMax="36" xr10:uidLastSave="{00000000-0000-0000-0000-000000000000}"/>
  <bookViews>
    <workbookView xWindow="0" yWindow="50" windowWidth="18240" windowHeight="4230" xr2:uid="{00000000-000D-0000-FFFF-FFFF00000000}"/>
  </bookViews>
  <sheets>
    <sheet name="様式" sheetId="1" r:id="rId1"/>
    <sheet name="見本" sheetId="4" r:id="rId2"/>
    <sheet name="Sheet2" sheetId="2" r:id="rId3"/>
    <sheet name="Sheet3" sheetId="3" r:id="rId4"/>
  </sheets>
  <definedNames>
    <definedName name="_xlnm.Print_Area" localSheetId="1">見本!$A$1:$N$117</definedName>
    <definedName name="_xlnm.Print_Area" localSheetId="0">様式!$A$1:$N$61</definedName>
  </definedNames>
  <calcPr calcId="191029"/>
</workbook>
</file>

<file path=xl/calcChain.xml><?xml version="1.0" encoding="utf-8"?>
<calcChain xmlns="http://schemas.openxmlformats.org/spreadsheetml/2006/main">
  <c r="J50" i="4" l="1"/>
  <c r="J53" i="4" s="1"/>
  <c r="J49" i="4"/>
  <c r="G20" i="4"/>
  <c r="G14" i="4"/>
  <c r="J14" i="4" s="1"/>
  <c r="G28" i="4" s="1"/>
  <c r="J28" i="4" s="1"/>
  <c r="J30" i="4"/>
  <c r="G19" i="4"/>
  <c r="G17" i="4"/>
  <c r="J17" i="4" s="1"/>
  <c r="G31" i="4" s="1"/>
  <c r="J31" i="4" s="1"/>
  <c r="G16" i="4"/>
  <c r="J16" i="4" s="1"/>
  <c r="G13" i="4"/>
  <c r="G22" i="4" s="1"/>
  <c r="E42" i="4" s="1"/>
  <c r="J13" i="4" l="1"/>
  <c r="G27" i="4" s="1"/>
  <c r="J27" i="4" s="1"/>
  <c r="J34" i="4" s="1"/>
  <c r="K34" i="4" l="1"/>
  <c r="E36" i="4"/>
  <c r="I36" i="4" s="1"/>
  <c r="H42" i="4" l="1"/>
  <c r="E44" i="4" s="1"/>
  <c r="I38" i="4"/>
</calcChain>
</file>

<file path=xl/sharedStrings.xml><?xml version="1.0" encoding="utf-8"?>
<sst xmlns="http://schemas.openxmlformats.org/spreadsheetml/2006/main" count="267" uniqueCount="159">
  <si>
    <t>サークル名</t>
    <rPh sb="4" eb="5">
      <t>メイ</t>
    </rPh>
    <phoneticPr fontId="1"/>
  </si>
  <si>
    <t>大会名</t>
    <rPh sb="0" eb="2">
      <t>タイカイ</t>
    </rPh>
    <rPh sb="2" eb="3">
      <t>メイ</t>
    </rPh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</si>
  <si>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</si>
  <si>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</si>
  <si>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大会主催者</t>
    <rPh sb="0" eb="2">
      <t>タイカイ</t>
    </rPh>
    <rPh sb="2" eb="4">
      <t>シュサイ</t>
    </rPh>
    <rPh sb="4" eb="5">
      <t>シャ</t>
    </rPh>
    <phoneticPr fontId="1"/>
  </si>
  <si>
    <t>大会参加費</t>
    <rPh sb="0" eb="2">
      <t>タイカイ</t>
    </rPh>
    <rPh sb="2" eb="5">
      <t>サンカヒ</t>
    </rPh>
    <phoneticPr fontId="1"/>
  </si>
  <si>
    <t>食事代</t>
    <rPh sb="0" eb="2">
      <t>ショクジ</t>
    </rPh>
    <rPh sb="2" eb="3">
      <t>ダイ</t>
    </rPh>
    <phoneticPr fontId="1"/>
  </si>
  <si>
    <t>タクシー代</t>
    <rPh sb="4" eb="5">
      <t>ダイ</t>
    </rPh>
    <phoneticPr fontId="1"/>
  </si>
  <si>
    <t>その他（</t>
    <rPh sb="2" eb="3">
      <t>タ</t>
    </rPh>
    <phoneticPr fontId="1"/>
  </si>
  <si>
    <t>交通費１</t>
    <rPh sb="0" eb="3">
      <t>コウツウヒ</t>
    </rPh>
    <phoneticPr fontId="1"/>
  </si>
  <si>
    <t>交通費２</t>
    <rPh sb="0" eb="3">
      <t>コウツウヒ</t>
    </rPh>
    <phoneticPr fontId="1"/>
  </si>
  <si>
    <t>交通費３</t>
    <rPh sb="0" eb="3">
      <t>コウツウヒ</t>
    </rPh>
    <phoneticPr fontId="1"/>
  </si>
  <si>
    <t>科目</t>
    <rPh sb="0" eb="2">
      <t>カモク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</si>
  <si>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</si>
  <si>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</si>
  <si>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積算額</t>
    <rPh sb="0" eb="2">
      <t>セキサン</t>
    </rPh>
    <rPh sb="2" eb="3">
      <t>ガク</t>
    </rPh>
    <phoneticPr fontId="1"/>
  </si>
  <si>
    <t>資料№</t>
    <rPh sb="0" eb="2">
      <t>シリョウ</t>
    </rPh>
    <phoneticPr fontId="1"/>
  </si>
  <si>
    <t>人数</t>
    <rPh sb="0" eb="2">
      <t>ニンズウ</t>
    </rPh>
    <phoneticPr fontId="1"/>
  </si>
  <si>
    <t>参考（単価）</t>
    <rPh sb="0" eb="2">
      <t>サンコウ</t>
    </rPh>
    <rPh sb="3" eb="5">
      <t>タンカ</t>
    </rPh>
    <phoneticPr fontId="1"/>
  </si>
  <si>
    <t>摘要</t>
    <rPh sb="0" eb="2">
      <t>テキヨウ</t>
    </rPh>
    <phoneticPr fontId="1"/>
  </si>
  <si>
    <t>番号</t>
    <rPh sb="0" eb="2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</si>
  <si>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</si>
  <si>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</si>
  <si>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</si>
  <si>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×</t>
    <phoneticPr fontId="1"/>
  </si>
  <si>
    <t>泊・回数</t>
    <rPh sb="0" eb="1">
      <t>ハク</t>
    </rPh>
    <rPh sb="2" eb="3">
      <t>カイ</t>
    </rPh>
    <rPh sb="3" eb="4">
      <t>スウ</t>
    </rPh>
    <phoneticPr fontId="1"/>
  </si>
  <si>
    <t>送金手数料</t>
    <rPh sb="0" eb="2">
      <t>ソウキン</t>
    </rPh>
    <rPh sb="2" eb="5">
      <t>テスウリョウ</t>
    </rPh>
    <phoneticPr fontId="1"/>
  </si>
  <si>
    <t>○</t>
    <phoneticPr fontId="1"/>
  </si>
  <si>
    <t>泊・回数</t>
    <rPh sb="0" eb="1">
      <t>ハク</t>
    </rPh>
    <rPh sb="2" eb="4">
      <t>カイスウ</t>
    </rPh>
    <phoneticPr fontId="1"/>
  </si>
  <si>
    <t>援助対象経費合計</t>
    <rPh sb="0" eb="2">
      <t>エンジョ</t>
    </rPh>
    <rPh sb="2" eb="4">
      <t>タイショウ</t>
    </rPh>
    <rPh sb="4" eb="6">
      <t>ケイヒ</t>
    </rPh>
    <rPh sb="6" eb="8">
      <t>ゴウケイ</t>
    </rPh>
    <phoneticPr fontId="1"/>
  </si>
  <si>
    <t>円×３／５＝</t>
    <rPh sb="0" eb="1">
      <t>エン</t>
    </rPh>
    <phoneticPr fontId="1"/>
  </si>
  <si>
    <t>円</t>
    <rPh sb="0" eb="1">
      <t>エン</t>
    </rPh>
    <phoneticPr fontId="1"/>
  </si>
  <si>
    <t>２．仮払精算額</t>
    <rPh sb="2" eb="4">
      <t>カリバラ</t>
    </rPh>
    <rPh sb="4" eb="7">
      <t>セイサンガク</t>
    </rPh>
    <phoneticPr fontId="1"/>
  </si>
  <si>
    <t>①</t>
    <phoneticPr fontId="1"/>
  </si>
  <si>
    <t>②</t>
    <phoneticPr fontId="1"/>
  </si>
  <si>
    <t>受領額</t>
    <rPh sb="0" eb="2">
      <t>ジュリョウ</t>
    </rPh>
    <rPh sb="2" eb="3">
      <t>ガク</t>
    </rPh>
    <phoneticPr fontId="1"/>
  </si>
  <si>
    <t>１．援助費確定額</t>
    <rPh sb="2" eb="4">
      <t>エンジョ</t>
    </rPh>
    <rPh sb="4" eb="5">
      <t>ヒ</t>
    </rPh>
    <rPh sb="5" eb="7">
      <t>カクテイ</t>
    </rPh>
    <rPh sb="7" eb="8">
      <t>ガク</t>
    </rPh>
    <phoneticPr fontId="1"/>
  </si>
  <si>
    <t>円　（１０００円未満切り捨て）</t>
    <rPh sb="0" eb="1">
      <t>エン</t>
    </rPh>
    <rPh sb="7" eb="8">
      <t>エン</t>
    </rPh>
    <rPh sb="8" eb="10">
      <t>ミマン</t>
    </rPh>
    <rPh sb="10" eb="11">
      <t>キ</t>
    </rPh>
    <rPh sb="12" eb="13">
      <t>ス</t>
    </rPh>
    <phoneticPr fontId="1"/>
  </si>
  <si>
    <t>③</t>
    <phoneticPr fontId="1"/>
  </si>
  <si>
    <t>円-③＝大学戻入額</t>
    <rPh sb="0" eb="1">
      <t>エン</t>
    </rPh>
    <rPh sb="4" eb="6">
      <t>ダイガク</t>
    </rPh>
    <rPh sb="6" eb="8">
      <t>レイニュウ</t>
    </rPh>
    <rPh sb="8" eb="9">
      <t>ガク</t>
    </rPh>
    <phoneticPr fontId="1"/>
  </si>
  <si>
    <t>-③</t>
    <phoneticPr fontId="1"/>
  </si>
  <si>
    <t>-他の援助金</t>
    <phoneticPr fontId="1"/>
  </si>
  <si>
    <t>２．参考（個人負担額）</t>
    <rPh sb="2" eb="4">
      <t>サンコウ</t>
    </rPh>
    <rPh sb="5" eb="7">
      <t>コジン</t>
    </rPh>
    <rPh sb="7" eb="9">
      <t>フタン</t>
    </rPh>
    <rPh sb="9" eb="10">
      <t>ガク</t>
    </rPh>
    <phoneticPr fontId="1"/>
  </si>
  <si>
    <t>=総額④</t>
    <phoneticPr fontId="1"/>
  </si>
  <si>
    <t>確認者</t>
    <rPh sb="0" eb="2">
      <t>カクニン</t>
    </rPh>
    <rPh sb="2" eb="3">
      <t>シャ</t>
    </rPh>
    <phoneticPr fontId="1"/>
  </si>
  <si>
    <t>部費調整</t>
    <rPh sb="0" eb="2">
      <t>ブヒ</t>
    </rPh>
    <rPh sb="2" eb="4">
      <t>チョウセイ</t>
    </rPh>
    <phoneticPr fontId="1"/>
  </si>
  <si>
    <t>申請日</t>
    <rPh sb="0" eb="2">
      <t>シンセイ</t>
    </rPh>
    <rPh sb="2" eb="3">
      <t>ビ</t>
    </rPh>
    <phoneticPr fontId="1"/>
  </si>
  <si>
    <t>申請者</t>
    <rPh sb="0" eb="3">
      <t>シンセイシャ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</si>
  <si>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</si>
  <si>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</si>
  <si>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</si>
  <si>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学務課</t>
    <rPh sb="0" eb="3">
      <t>ガクムカ</t>
    </rPh>
    <phoneticPr fontId="1"/>
  </si>
  <si>
    <t>体育会執行委員会</t>
    <rPh sb="0" eb="2">
      <t>タイイク</t>
    </rPh>
    <rPh sb="2" eb="3">
      <t>カイ</t>
    </rPh>
    <rPh sb="3" eb="5">
      <t>シッコウ</t>
    </rPh>
    <rPh sb="5" eb="8">
      <t>イインカイ</t>
    </rPh>
    <phoneticPr fontId="1"/>
  </si>
  <si>
    <t>財務長</t>
    <rPh sb="0" eb="2">
      <t>ザイム</t>
    </rPh>
    <rPh sb="2" eb="3">
      <t>チョウ</t>
    </rPh>
    <phoneticPr fontId="1"/>
  </si>
  <si>
    <t>書記長</t>
    <rPh sb="0" eb="3">
      <t>ショキチョウ</t>
    </rPh>
    <phoneticPr fontId="1"/>
  </si>
  <si>
    <t>委員長</t>
    <rPh sb="0" eb="3">
      <t>イインチョウ</t>
    </rPh>
    <phoneticPr fontId="1"/>
  </si>
  <si>
    <t>対象有無</t>
    <rPh sb="0" eb="2">
      <t>タイショウ</t>
    </rPh>
    <rPh sb="2" eb="4">
      <t>ウム</t>
    </rPh>
    <phoneticPr fontId="1"/>
  </si>
  <si>
    <t>サークル遠征費精算表</t>
    <rPh sb="4" eb="6">
      <t>エンセイ</t>
    </rPh>
    <rPh sb="6" eb="7">
      <t>ヒ</t>
    </rPh>
    <rPh sb="7" eb="9">
      <t>セイサン</t>
    </rPh>
    <rPh sb="9" eb="10">
      <t>ヒョウ</t>
    </rPh>
    <phoneticPr fontId="1"/>
  </si>
  <si>
    <t>宿泊費１</t>
    <rPh sb="0" eb="3">
      <t>シュクハクヒ</t>
    </rPh>
    <phoneticPr fontId="1"/>
  </si>
  <si>
    <t>宿泊費２</t>
    <rPh sb="0" eb="3">
      <t>シュクハクヒ</t>
    </rPh>
    <phoneticPr fontId="1"/>
  </si>
  <si>
    <t>１．部員負担額総額 ①</t>
    <rPh sb="2" eb="4">
      <t>ブイン</t>
    </rPh>
    <rPh sb="4" eb="6">
      <t>フタン</t>
    </rPh>
    <rPh sb="6" eb="7">
      <t>ガク</t>
    </rPh>
    <rPh sb="7" eb="9">
      <t>ソウガク</t>
    </rPh>
    <phoneticPr fontId="1"/>
  </si>
  <si>
    <t>ｸﾞﾙｰﾌﾟ（氏名など）</t>
    <rPh sb="7" eb="9">
      <t>シメイ</t>
    </rPh>
    <phoneticPr fontId="1"/>
  </si>
  <si>
    <t>合計　（総額④と一致）</t>
    <rPh sb="0" eb="2">
      <t>ゴウケイ</t>
    </rPh>
    <rPh sb="4" eb="6">
      <t>ソウガク</t>
    </rPh>
    <rPh sb="8" eb="10">
      <t>イッチ</t>
    </rPh>
    <phoneticPr fontId="1"/>
  </si>
  <si>
    <t>○　サークル遠征費精算表作成上の注意事項</t>
    <rPh sb="6" eb="8">
      <t>エンセイ</t>
    </rPh>
    <rPh sb="8" eb="9">
      <t>ヒ</t>
    </rPh>
    <rPh sb="9" eb="11">
      <t>セイサン</t>
    </rPh>
    <rPh sb="11" eb="12">
      <t>ヒョウ</t>
    </rPh>
    <rPh sb="12" eb="15">
      <t>サクセイジョウ</t>
    </rPh>
    <rPh sb="16" eb="18">
      <t>チュウイ</t>
    </rPh>
    <rPh sb="18" eb="20">
      <t>ジコウ</t>
    </rPh>
    <phoneticPr fontId="1"/>
  </si>
  <si>
    <t>※　会計監査会特別会員の学生部長及び学生担当課長が、真実性の確認のため、直接、業者に確認することがある。</t>
    <rPh sb="2" eb="4">
      <t>カイケイ</t>
    </rPh>
    <rPh sb="4" eb="6">
      <t>カンサ</t>
    </rPh>
    <rPh sb="6" eb="7">
      <t>カイ</t>
    </rPh>
    <rPh sb="7" eb="9">
      <t>トクベツ</t>
    </rPh>
    <rPh sb="9" eb="11">
      <t>カイイン</t>
    </rPh>
    <rPh sb="12" eb="14">
      <t>ガクセイ</t>
    </rPh>
    <rPh sb="14" eb="16">
      <t>ブチョウ</t>
    </rPh>
    <rPh sb="16" eb="17">
      <t>オヨ</t>
    </rPh>
    <rPh sb="18" eb="20">
      <t>ガクセイ</t>
    </rPh>
    <rPh sb="20" eb="22">
      <t>タントウ</t>
    </rPh>
    <rPh sb="22" eb="24">
      <t>カチョウ</t>
    </rPh>
    <rPh sb="26" eb="28">
      <t>シンジツ</t>
    </rPh>
    <rPh sb="28" eb="29">
      <t>セイ</t>
    </rPh>
    <rPh sb="30" eb="32">
      <t>カクニン</t>
    </rPh>
    <rPh sb="36" eb="38">
      <t>チョクセツ</t>
    </rPh>
    <rPh sb="39" eb="41">
      <t>ギョウシャ</t>
    </rPh>
    <rPh sb="42" eb="44">
      <t>カクニン</t>
    </rPh>
    <phoneticPr fontId="1"/>
  </si>
  <si>
    <t>【A.遠征費等に係る総経費】</t>
    <rPh sb="3" eb="5">
      <t>エンセイ</t>
    </rPh>
    <rPh sb="5" eb="6">
      <t>ヒ</t>
    </rPh>
    <rPh sb="6" eb="7">
      <t>ナド</t>
    </rPh>
    <rPh sb="8" eb="9">
      <t>カカ</t>
    </rPh>
    <rPh sb="10" eb="13">
      <t>ソウケイヒ</t>
    </rPh>
    <phoneticPr fontId="1"/>
  </si>
  <si>
    <t>　１．記載内容</t>
    <rPh sb="3" eb="5">
      <t>キサイ</t>
    </rPh>
    <rPh sb="5" eb="7">
      <t>ナイヨウ</t>
    </rPh>
    <phoneticPr fontId="1"/>
  </si>
  <si>
    <t>（１）　内容欄には、交通手段、宿泊先名等を記載のこと。</t>
    <rPh sb="4" eb="6">
      <t>ナイヨウ</t>
    </rPh>
    <rPh sb="6" eb="7">
      <t>ラン</t>
    </rPh>
    <rPh sb="10" eb="12">
      <t>コウツウ</t>
    </rPh>
    <rPh sb="12" eb="14">
      <t>シュダン</t>
    </rPh>
    <rPh sb="15" eb="17">
      <t>シュクハク</t>
    </rPh>
    <rPh sb="17" eb="18">
      <t>サキ</t>
    </rPh>
    <rPh sb="18" eb="19">
      <t>メイ</t>
    </rPh>
    <rPh sb="19" eb="20">
      <t>ナド</t>
    </rPh>
    <rPh sb="21" eb="23">
      <t>キサイ</t>
    </rPh>
    <phoneticPr fontId="1"/>
  </si>
  <si>
    <t>（２）　積算額には、援助対象人数だけの積算額だけではなく、実際業者に支払った金額の積算額を記入のこと。</t>
    <rPh sb="4" eb="6">
      <t>セキサン</t>
    </rPh>
    <rPh sb="6" eb="7">
      <t>ガク</t>
    </rPh>
    <rPh sb="10" eb="12">
      <t>エンジョ</t>
    </rPh>
    <rPh sb="12" eb="14">
      <t>タイショウ</t>
    </rPh>
    <rPh sb="14" eb="16">
      <t>ニンズウ</t>
    </rPh>
    <rPh sb="19" eb="21">
      <t>セキサン</t>
    </rPh>
    <rPh sb="21" eb="22">
      <t>ガク</t>
    </rPh>
    <rPh sb="29" eb="31">
      <t>ジッサイ</t>
    </rPh>
    <rPh sb="31" eb="33">
      <t>ギョウシャ</t>
    </rPh>
    <rPh sb="34" eb="36">
      <t>シハラ</t>
    </rPh>
    <rPh sb="38" eb="40">
      <t>キンガク</t>
    </rPh>
    <rPh sb="41" eb="43">
      <t>セキサン</t>
    </rPh>
    <rPh sb="43" eb="44">
      <t>ガク</t>
    </rPh>
    <rPh sb="45" eb="47">
      <t>キニュウ</t>
    </rPh>
    <phoneticPr fontId="1"/>
  </si>
  <si>
    <t>（３）　泊・回数欄には、交通費の場合は往復の場合は２回、宿泊費の場合は泊数を記載のこと</t>
    <rPh sb="4" eb="5">
      <t>ハク</t>
    </rPh>
    <rPh sb="6" eb="8">
      <t>カイスウ</t>
    </rPh>
    <rPh sb="8" eb="9">
      <t>ラン</t>
    </rPh>
    <rPh sb="12" eb="15">
      <t>コウツウヒ</t>
    </rPh>
    <rPh sb="16" eb="18">
      <t>バアイ</t>
    </rPh>
    <rPh sb="19" eb="21">
      <t>オウフク</t>
    </rPh>
    <rPh sb="22" eb="24">
      <t>バアイ</t>
    </rPh>
    <rPh sb="26" eb="27">
      <t>カイ</t>
    </rPh>
    <rPh sb="28" eb="30">
      <t>シュクハク</t>
    </rPh>
    <rPh sb="30" eb="31">
      <t>ヒ</t>
    </rPh>
    <rPh sb="32" eb="34">
      <t>バアイ</t>
    </rPh>
    <rPh sb="35" eb="36">
      <t>ハク</t>
    </rPh>
    <rPh sb="36" eb="37">
      <t>スウ</t>
    </rPh>
    <rPh sb="38" eb="40">
      <t>キサイ</t>
    </rPh>
    <phoneticPr fontId="1"/>
  </si>
  <si>
    <t>（４）　参考（単価）欄には、積算額、人数、泊・回数から、一人当たりの片道単価、１泊の単価を記載のこと。</t>
    <rPh sb="4" eb="6">
      <t>サンコウ</t>
    </rPh>
    <rPh sb="7" eb="9">
      <t>タンカ</t>
    </rPh>
    <rPh sb="10" eb="11">
      <t>ラン</t>
    </rPh>
    <rPh sb="14" eb="16">
      <t>セキサン</t>
    </rPh>
    <rPh sb="16" eb="17">
      <t>ガク</t>
    </rPh>
    <rPh sb="18" eb="20">
      <t>ニンズウ</t>
    </rPh>
    <rPh sb="21" eb="22">
      <t>ハク</t>
    </rPh>
    <rPh sb="23" eb="25">
      <t>カイスウ</t>
    </rPh>
    <rPh sb="28" eb="30">
      <t>ヒトリ</t>
    </rPh>
    <rPh sb="30" eb="31">
      <t>ア</t>
    </rPh>
    <rPh sb="34" eb="36">
      <t>カタミチ</t>
    </rPh>
    <rPh sb="36" eb="38">
      <t>タンカ</t>
    </rPh>
    <rPh sb="40" eb="41">
      <t>ハク</t>
    </rPh>
    <rPh sb="42" eb="44">
      <t>タンカ</t>
    </rPh>
    <rPh sb="45" eb="47">
      <t>キサイ</t>
    </rPh>
    <phoneticPr fontId="1"/>
  </si>
  <si>
    <t>（５）　対象有無欄には、援助対象経費となる項目は○、対象外経費は×を記載のこと。</t>
    <rPh sb="4" eb="6">
      <t>タイショウ</t>
    </rPh>
    <rPh sb="6" eb="8">
      <t>ウム</t>
    </rPh>
    <rPh sb="8" eb="9">
      <t>ラン</t>
    </rPh>
    <rPh sb="12" eb="14">
      <t>エンジョ</t>
    </rPh>
    <rPh sb="14" eb="16">
      <t>タイショウ</t>
    </rPh>
    <rPh sb="16" eb="18">
      <t>ケイヒ</t>
    </rPh>
    <rPh sb="21" eb="23">
      <t>コウモク</t>
    </rPh>
    <rPh sb="26" eb="29">
      <t>タイショウガイ</t>
    </rPh>
    <rPh sb="29" eb="31">
      <t>ケイヒ</t>
    </rPh>
    <rPh sb="34" eb="36">
      <t>キサイ</t>
    </rPh>
    <phoneticPr fontId="1"/>
  </si>
  <si>
    <t>　２．添付書類</t>
    <rPh sb="3" eb="5">
      <t>テンプ</t>
    </rPh>
    <rPh sb="5" eb="7">
      <t>ショルイ</t>
    </rPh>
    <phoneticPr fontId="1"/>
  </si>
  <si>
    <t>（６）　資料№は、この経費の記載する元となった書類（請求、見積、銀行振込書、領収書など）の番号を記入のこと。</t>
    <rPh sb="4" eb="6">
      <t>シリョウ</t>
    </rPh>
    <rPh sb="11" eb="13">
      <t>ケイヒ</t>
    </rPh>
    <rPh sb="14" eb="16">
      <t>キサイ</t>
    </rPh>
    <rPh sb="18" eb="19">
      <t>モト</t>
    </rPh>
    <rPh sb="23" eb="25">
      <t>ショルイ</t>
    </rPh>
    <rPh sb="26" eb="28">
      <t>セイキュウ</t>
    </rPh>
    <rPh sb="29" eb="31">
      <t>ミツ</t>
    </rPh>
    <rPh sb="32" eb="34">
      <t>ギンコウ</t>
    </rPh>
    <rPh sb="34" eb="36">
      <t>フリコミ</t>
    </rPh>
    <rPh sb="36" eb="37">
      <t>ショ</t>
    </rPh>
    <rPh sb="38" eb="41">
      <t>リョウシュウショ</t>
    </rPh>
    <rPh sb="45" eb="47">
      <t>バンゴウ</t>
    </rPh>
    <rPh sb="48" eb="50">
      <t>キニュウ</t>
    </rPh>
    <phoneticPr fontId="1"/>
  </si>
  <si>
    <t>（１）　経費記載のもととなった書類（請求・見積、銀行振込書、領収書など）の写しを番号を付し、添付のこと。</t>
    <rPh sb="4" eb="6">
      <t>ケイヒ</t>
    </rPh>
    <rPh sb="6" eb="8">
      <t>キサイ</t>
    </rPh>
    <rPh sb="15" eb="17">
      <t>ショルイ</t>
    </rPh>
    <rPh sb="18" eb="20">
      <t>セイキュウ</t>
    </rPh>
    <rPh sb="21" eb="23">
      <t>ミツ</t>
    </rPh>
    <rPh sb="24" eb="26">
      <t>ギンコウ</t>
    </rPh>
    <rPh sb="26" eb="28">
      <t>フリコミ</t>
    </rPh>
    <rPh sb="28" eb="29">
      <t>ショ</t>
    </rPh>
    <rPh sb="30" eb="33">
      <t>リョウシュウショ</t>
    </rPh>
    <rPh sb="37" eb="38">
      <t>ウツ</t>
    </rPh>
    <rPh sb="40" eb="42">
      <t>バンゴウ</t>
    </rPh>
    <rPh sb="43" eb="44">
      <t>フ</t>
    </rPh>
    <rPh sb="46" eb="48">
      <t>テンプ</t>
    </rPh>
    <phoneticPr fontId="1"/>
  </si>
  <si>
    <t>（３）　請求、見積書がない場合には、詳細がわかる資料（サークルで作成するものは原則不可）を添付のこと。</t>
    <rPh sb="4" eb="6">
      <t>セイキュウ</t>
    </rPh>
    <rPh sb="7" eb="10">
      <t>ミツモリショ</t>
    </rPh>
    <rPh sb="13" eb="15">
      <t>バアイ</t>
    </rPh>
    <rPh sb="18" eb="20">
      <t>ショウサイ</t>
    </rPh>
    <rPh sb="24" eb="26">
      <t>シリョウ</t>
    </rPh>
    <rPh sb="32" eb="34">
      <t>サクセイ</t>
    </rPh>
    <rPh sb="39" eb="41">
      <t>ゲンソク</t>
    </rPh>
    <rPh sb="41" eb="43">
      <t>フカ</t>
    </rPh>
    <rPh sb="45" eb="47">
      <t>テンプ</t>
    </rPh>
    <phoneticPr fontId="1"/>
  </si>
  <si>
    <t>（８）　合計①の金額と、各資料（添付書類）の金額の合計額を一致させること。</t>
    <rPh sb="4" eb="6">
      <t>ゴウケイ</t>
    </rPh>
    <rPh sb="8" eb="10">
      <t>キンガク</t>
    </rPh>
    <rPh sb="12" eb="13">
      <t>カク</t>
    </rPh>
    <rPh sb="13" eb="15">
      <t>シリョウ</t>
    </rPh>
    <rPh sb="16" eb="18">
      <t>テンプ</t>
    </rPh>
    <rPh sb="18" eb="20">
      <t>ショルイ</t>
    </rPh>
    <rPh sb="22" eb="24">
      <t>キンガク</t>
    </rPh>
    <rPh sb="25" eb="27">
      <t>ゴウケイ</t>
    </rPh>
    <rPh sb="27" eb="28">
      <t>ガク</t>
    </rPh>
    <rPh sb="29" eb="31">
      <t>イッチ</t>
    </rPh>
    <phoneticPr fontId="1"/>
  </si>
  <si>
    <t>　３．援助対象経費</t>
    <rPh sb="3" eb="5">
      <t>エンジョ</t>
    </rPh>
    <rPh sb="5" eb="7">
      <t>タイショウ</t>
    </rPh>
    <rPh sb="7" eb="9">
      <t>ケイヒ</t>
    </rPh>
    <phoneticPr fontId="1"/>
  </si>
  <si>
    <t>（５）　銀行振込受領書（又はATMの利用明細表）の写しを添付する場合には、領収書を省略できる。</t>
    <rPh sb="4" eb="6">
      <t>ギンコウ</t>
    </rPh>
    <rPh sb="6" eb="8">
      <t>フリコミ</t>
    </rPh>
    <rPh sb="8" eb="10">
      <t>ジュリョウ</t>
    </rPh>
    <rPh sb="10" eb="11">
      <t>ショ</t>
    </rPh>
    <rPh sb="12" eb="13">
      <t>マタ</t>
    </rPh>
    <rPh sb="18" eb="20">
      <t>リヨウ</t>
    </rPh>
    <rPh sb="20" eb="22">
      <t>メイサイ</t>
    </rPh>
    <rPh sb="22" eb="23">
      <t>ヒョウ</t>
    </rPh>
    <rPh sb="25" eb="26">
      <t>ウツ</t>
    </rPh>
    <rPh sb="28" eb="30">
      <t>テンプ</t>
    </rPh>
    <rPh sb="32" eb="34">
      <t>バアイ</t>
    </rPh>
    <rPh sb="37" eb="40">
      <t>リョウシュウショ</t>
    </rPh>
    <rPh sb="41" eb="43">
      <t>ショウリャク</t>
    </rPh>
    <phoneticPr fontId="1"/>
  </si>
  <si>
    <t>（４）　JR等の公共機関で直接、乗車券などを購入し、詳細がわからない場合にはサークルで内容を記載のこと。</t>
    <rPh sb="6" eb="7">
      <t>ナド</t>
    </rPh>
    <rPh sb="8" eb="10">
      <t>コウキョウ</t>
    </rPh>
    <rPh sb="10" eb="12">
      <t>キカン</t>
    </rPh>
    <rPh sb="13" eb="15">
      <t>チョクセツ</t>
    </rPh>
    <rPh sb="16" eb="18">
      <t>ジョウシャ</t>
    </rPh>
    <rPh sb="18" eb="19">
      <t>ケン</t>
    </rPh>
    <rPh sb="22" eb="24">
      <t>コウニュウ</t>
    </rPh>
    <rPh sb="26" eb="28">
      <t>ショウサイ</t>
    </rPh>
    <rPh sb="34" eb="36">
      <t>バアイ</t>
    </rPh>
    <rPh sb="43" eb="45">
      <t>ナイヨウ</t>
    </rPh>
    <rPh sb="46" eb="48">
      <t>キサイ</t>
    </rPh>
    <phoneticPr fontId="1"/>
  </si>
  <si>
    <t>（１）　福岡県内の遠征費は援助対象外とする。</t>
    <rPh sb="4" eb="6">
      <t>フクオカ</t>
    </rPh>
    <rPh sb="6" eb="8">
      <t>ケンナイ</t>
    </rPh>
    <rPh sb="9" eb="11">
      <t>エンセイ</t>
    </rPh>
    <rPh sb="11" eb="12">
      <t>ヒ</t>
    </rPh>
    <rPh sb="13" eb="15">
      <t>エンジョ</t>
    </rPh>
    <rPh sb="15" eb="17">
      <t>タイショウ</t>
    </rPh>
    <rPh sb="17" eb="18">
      <t>ガイ</t>
    </rPh>
    <phoneticPr fontId="1"/>
  </si>
  <si>
    <t>（２）　援助対象経費は、交通費（タクシー代除く）、宿泊費（食事代除く）及び銀行振込手数料とする。</t>
    <rPh sb="4" eb="6">
      <t>エンジョ</t>
    </rPh>
    <rPh sb="6" eb="8">
      <t>タイショウ</t>
    </rPh>
    <rPh sb="8" eb="10">
      <t>ケイヒ</t>
    </rPh>
    <rPh sb="12" eb="15">
      <t>コウツウヒ</t>
    </rPh>
    <rPh sb="20" eb="21">
      <t>ダイ</t>
    </rPh>
    <rPh sb="21" eb="22">
      <t>ノゾ</t>
    </rPh>
    <rPh sb="25" eb="28">
      <t>シュクハクヒ</t>
    </rPh>
    <rPh sb="29" eb="31">
      <t>ショクジ</t>
    </rPh>
    <rPh sb="31" eb="32">
      <t>ダイ</t>
    </rPh>
    <rPh sb="32" eb="33">
      <t>ノゾ</t>
    </rPh>
    <rPh sb="35" eb="36">
      <t>オヨ</t>
    </rPh>
    <rPh sb="37" eb="39">
      <t>ギンコウ</t>
    </rPh>
    <rPh sb="39" eb="41">
      <t>フリコミ</t>
    </rPh>
    <rPh sb="41" eb="44">
      <t>テスウリョウ</t>
    </rPh>
    <phoneticPr fontId="1"/>
  </si>
  <si>
    <t>（３）　交通費の内タクシー代、宿泊費の内食事代は対象外経費とする。</t>
    <rPh sb="4" eb="7">
      <t>コウツウヒ</t>
    </rPh>
    <rPh sb="8" eb="9">
      <t>ウチ</t>
    </rPh>
    <rPh sb="13" eb="14">
      <t>ダイ</t>
    </rPh>
    <rPh sb="15" eb="18">
      <t>シュクハクヒ</t>
    </rPh>
    <rPh sb="19" eb="20">
      <t>ウチ</t>
    </rPh>
    <rPh sb="20" eb="22">
      <t>ショクジ</t>
    </rPh>
    <rPh sb="22" eb="23">
      <t>ダイ</t>
    </rPh>
    <rPh sb="24" eb="27">
      <t>タイショウガイ</t>
    </rPh>
    <rPh sb="27" eb="29">
      <t>ケイヒ</t>
    </rPh>
    <phoneticPr fontId="1"/>
  </si>
  <si>
    <t>（４）　大会登録費等の参加費も対象外経費とする。</t>
    <rPh sb="4" eb="6">
      <t>タイカイ</t>
    </rPh>
    <rPh sb="6" eb="8">
      <t>トウロク</t>
    </rPh>
    <rPh sb="8" eb="9">
      <t>ヒ</t>
    </rPh>
    <rPh sb="9" eb="10">
      <t>ナド</t>
    </rPh>
    <rPh sb="11" eb="14">
      <t>サンカヒ</t>
    </rPh>
    <rPh sb="15" eb="18">
      <t>タイショウガイ</t>
    </rPh>
    <rPh sb="18" eb="20">
      <t>ケイヒ</t>
    </rPh>
    <phoneticPr fontId="1"/>
  </si>
  <si>
    <t>（７）　送金手数料は、業者等へ銀行振り込みした送金手数料を記入のこと。</t>
    <rPh sb="4" eb="6">
      <t>ソウキン</t>
    </rPh>
    <rPh sb="6" eb="8">
      <t>テスウ</t>
    </rPh>
    <rPh sb="8" eb="9">
      <t>リョウ</t>
    </rPh>
    <rPh sb="11" eb="13">
      <t>ギョウシャ</t>
    </rPh>
    <rPh sb="13" eb="14">
      <t>ナド</t>
    </rPh>
    <rPh sb="15" eb="17">
      <t>ギンコウ</t>
    </rPh>
    <rPh sb="17" eb="18">
      <t>フ</t>
    </rPh>
    <rPh sb="19" eb="20">
      <t>コ</t>
    </rPh>
    <rPh sb="23" eb="25">
      <t>ソウキン</t>
    </rPh>
    <rPh sb="25" eb="28">
      <t>テスウリョウ</t>
    </rPh>
    <rPh sb="29" eb="31">
      <t>キニュウ</t>
    </rPh>
    <phoneticPr fontId="1"/>
  </si>
  <si>
    <t>【B.援助費精算額】　　[対象は２５名まで]</t>
    <rPh sb="3" eb="5">
      <t>エンジョ</t>
    </rPh>
    <rPh sb="5" eb="6">
      <t>ヒ</t>
    </rPh>
    <rPh sb="6" eb="9">
      <t>セイサンガク</t>
    </rPh>
    <rPh sb="13" eb="15">
      <t>タイショウ</t>
    </rPh>
    <rPh sb="18" eb="19">
      <t>メイ</t>
    </rPh>
    <phoneticPr fontId="1"/>
  </si>
  <si>
    <t>（２）　単価欄には、各科目毎に、「A.遠征等に係る総経費」の「参考（単価）」を転記する。</t>
    <rPh sb="4" eb="6">
      <t>タンカ</t>
    </rPh>
    <rPh sb="6" eb="7">
      <t>ラン</t>
    </rPh>
    <rPh sb="10" eb="11">
      <t>カク</t>
    </rPh>
    <rPh sb="11" eb="13">
      <t>カモク</t>
    </rPh>
    <rPh sb="13" eb="14">
      <t>ゴト</t>
    </rPh>
    <rPh sb="19" eb="21">
      <t>エンセイ</t>
    </rPh>
    <rPh sb="21" eb="22">
      <t>ナド</t>
    </rPh>
    <rPh sb="23" eb="24">
      <t>カカ</t>
    </rPh>
    <rPh sb="25" eb="28">
      <t>ソウケイヒ</t>
    </rPh>
    <rPh sb="31" eb="33">
      <t>サンコウ</t>
    </rPh>
    <rPh sb="34" eb="36">
      <t>タンカ</t>
    </rPh>
    <rPh sb="39" eb="41">
      <t>テンキ</t>
    </rPh>
    <phoneticPr fontId="1"/>
  </si>
  <si>
    <t>（３）　人数欄には、援助対象となる人数を記載（上限25名まで）する。</t>
    <rPh sb="4" eb="6">
      <t>ニンズウ</t>
    </rPh>
    <rPh sb="6" eb="7">
      <t>ラン</t>
    </rPh>
    <rPh sb="10" eb="12">
      <t>エンジョ</t>
    </rPh>
    <rPh sb="12" eb="14">
      <t>タイショウ</t>
    </rPh>
    <rPh sb="17" eb="19">
      <t>ニンズウ</t>
    </rPh>
    <rPh sb="20" eb="22">
      <t>キサイ</t>
    </rPh>
    <rPh sb="23" eb="25">
      <t>ジョウゲン</t>
    </rPh>
    <rPh sb="27" eb="28">
      <t>メイ</t>
    </rPh>
    <phoneticPr fontId="1"/>
  </si>
  <si>
    <t>（４）　泊・回数欄には、交通機関の回数（往復は２回）、又は宿泊数を記載する。</t>
    <rPh sb="4" eb="5">
      <t>ハク</t>
    </rPh>
    <rPh sb="6" eb="8">
      <t>カイスウ</t>
    </rPh>
    <rPh sb="8" eb="9">
      <t>ラン</t>
    </rPh>
    <rPh sb="12" eb="14">
      <t>コウツウ</t>
    </rPh>
    <rPh sb="14" eb="16">
      <t>キカン</t>
    </rPh>
    <rPh sb="17" eb="19">
      <t>カイスウ</t>
    </rPh>
    <rPh sb="20" eb="22">
      <t>オウフク</t>
    </rPh>
    <rPh sb="24" eb="25">
      <t>カイ</t>
    </rPh>
    <rPh sb="27" eb="28">
      <t>マタ</t>
    </rPh>
    <rPh sb="29" eb="31">
      <t>シュクハク</t>
    </rPh>
    <rPh sb="31" eb="32">
      <t>スウ</t>
    </rPh>
    <rPh sb="33" eb="35">
      <t>キサイ</t>
    </rPh>
    <phoneticPr fontId="1"/>
  </si>
  <si>
    <t>（５）　金額欄には、単価×人数×泊・回数の金額を積算し記載し、送金手数料を加え、援助対象経費合計②を求める。</t>
    <rPh sb="4" eb="6">
      <t>キンガク</t>
    </rPh>
    <rPh sb="6" eb="7">
      <t>ラン</t>
    </rPh>
    <rPh sb="10" eb="12">
      <t>タンカ</t>
    </rPh>
    <rPh sb="13" eb="15">
      <t>ニンズウ</t>
    </rPh>
    <rPh sb="16" eb="17">
      <t>ハク</t>
    </rPh>
    <rPh sb="18" eb="20">
      <t>カイスウ</t>
    </rPh>
    <rPh sb="21" eb="23">
      <t>キンガク</t>
    </rPh>
    <rPh sb="24" eb="26">
      <t>セキサン</t>
    </rPh>
    <rPh sb="27" eb="29">
      <t>キサイ</t>
    </rPh>
    <rPh sb="31" eb="33">
      <t>ソウキン</t>
    </rPh>
    <rPh sb="33" eb="36">
      <t>テスウリョウ</t>
    </rPh>
    <rPh sb="37" eb="38">
      <t>クワ</t>
    </rPh>
    <rPh sb="40" eb="42">
      <t>エンジョ</t>
    </rPh>
    <rPh sb="42" eb="44">
      <t>タイショウ</t>
    </rPh>
    <rPh sb="44" eb="46">
      <t>ケイヒ</t>
    </rPh>
    <rPh sb="46" eb="48">
      <t>ゴウケイ</t>
    </rPh>
    <rPh sb="50" eb="51">
      <t>モト</t>
    </rPh>
    <phoneticPr fontId="1"/>
  </si>
  <si>
    <t>（６）　援助費確定額②に、援助対象経費合計②の金額を転記し、援助率（３／５）を乗じて、援助費③を求める。</t>
    <rPh sb="4" eb="6">
      <t>エンジョ</t>
    </rPh>
    <rPh sb="6" eb="7">
      <t>ヒ</t>
    </rPh>
    <rPh sb="7" eb="9">
      <t>カクテイ</t>
    </rPh>
    <rPh sb="9" eb="10">
      <t>ガク</t>
    </rPh>
    <rPh sb="13" eb="15">
      <t>エンジョ</t>
    </rPh>
    <rPh sb="15" eb="17">
      <t>タイショウ</t>
    </rPh>
    <rPh sb="17" eb="19">
      <t>ケイヒ</t>
    </rPh>
    <rPh sb="19" eb="21">
      <t>ゴウケイ</t>
    </rPh>
    <rPh sb="23" eb="25">
      <t>キンガク</t>
    </rPh>
    <rPh sb="26" eb="28">
      <t>テンキ</t>
    </rPh>
    <rPh sb="30" eb="32">
      <t>エンジョ</t>
    </rPh>
    <rPh sb="32" eb="33">
      <t>リツ</t>
    </rPh>
    <rPh sb="39" eb="40">
      <t>ジョウ</t>
    </rPh>
    <rPh sb="43" eb="45">
      <t>エンジョ</t>
    </rPh>
    <rPh sb="45" eb="46">
      <t>ヒ</t>
    </rPh>
    <rPh sb="48" eb="49">
      <t>モト</t>
    </rPh>
    <phoneticPr fontId="1"/>
  </si>
  <si>
    <t>　　　　援助費③は、１０００円未満切り捨て額を記入のこと。</t>
    <rPh sb="4" eb="6">
      <t>エンジョ</t>
    </rPh>
    <rPh sb="6" eb="7">
      <t>ヒ</t>
    </rPh>
    <rPh sb="14" eb="15">
      <t>エン</t>
    </rPh>
    <rPh sb="15" eb="17">
      <t>ミマン</t>
    </rPh>
    <rPh sb="17" eb="18">
      <t>キ</t>
    </rPh>
    <rPh sb="19" eb="20">
      <t>ス</t>
    </rPh>
    <rPh sb="21" eb="22">
      <t>ガク</t>
    </rPh>
    <rPh sb="23" eb="25">
      <t>キニュウ</t>
    </rPh>
    <phoneticPr fontId="1"/>
  </si>
  <si>
    <t>（７）　仮払を行っている場合には、その受領額を記載し、大学へ返金する金額を記入する。</t>
    <rPh sb="4" eb="6">
      <t>カリバラ</t>
    </rPh>
    <rPh sb="7" eb="8">
      <t>オコナ</t>
    </rPh>
    <rPh sb="12" eb="14">
      <t>バアイ</t>
    </rPh>
    <rPh sb="19" eb="21">
      <t>ジュリョウ</t>
    </rPh>
    <rPh sb="21" eb="22">
      <t>ガク</t>
    </rPh>
    <rPh sb="23" eb="25">
      <t>キサイ</t>
    </rPh>
    <rPh sb="27" eb="29">
      <t>ダイガク</t>
    </rPh>
    <rPh sb="30" eb="32">
      <t>ヘンキン</t>
    </rPh>
    <rPh sb="34" eb="36">
      <t>キンガク</t>
    </rPh>
    <rPh sb="37" eb="39">
      <t>キニュウ</t>
    </rPh>
    <phoneticPr fontId="1"/>
  </si>
  <si>
    <t>　　　　但し、宿泊費については、8,000円を超える場合には、8,000円と記載する。</t>
    <rPh sb="4" eb="5">
      <t>タダ</t>
    </rPh>
    <rPh sb="7" eb="10">
      <t>シュクハクヒ</t>
    </rPh>
    <rPh sb="21" eb="22">
      <t>エン</t>
    </rPh>
    <rPh sb="23" eb="24">
      <t>コ</t>
    </rPh>
    <rPh sb="26" eb="28">
      <t>バアイ</t>
    </rPh>
    <rPh sb="36" eb="37">
      <t>エン</t>
    </rPh>
    <rPh sb="38" eb="40">
      <t>キサイ</t>
    </rPh>
    <phoneticPr fontId="1"/>
  </si>
  <si>
    <t>　２．援助費経費制限</t>
    <rPh sb="3" eb="5">
      <t>エンジョ</t>
    </rPh>
    <rPh sb="5" eb="6">
      <t>ヒ</t>
    </rPh>
    <rPh sb="6" eb="8">
      <t>ケイヒ</t>
    </rPh>
    <rPh sb="8" eb="10">
      <t>セイゲン</t>
    </rPh>
    <phoneticPr fontId="1"/>
  </si>
  <si>
    <t>（１）　宿泊費については、一人１泊当たりの単価を8,000円以内とする。（超えた場合には補助対象外）</t>
    <rPh sb="4" eb="7">
      <t>シュクハクヒ</t>
    </rPh>
    <rPh sb="13" eb="15">
      <t>ヒトリ</t>
    </rPh>
    <rPh sb="16" eb="17">
      <t>ハク</t>
    </rPh>
    <rPh sb="17" eb="18">
      <t>ア</t>
    </rPh>
    <rPh sb="21" eb="23">
      <t>タンカ</t>
    </rPh>
    <rPh sb="29" eb="30">
      <t>エン</t>
    </rPh>
    <rPh sb="30" eb="32">
      <t>イナイ</t>
    </rPh>
    <rPh sb="37" eb="38">
      <t>コ</t>
    </rPh>
    <rPh sb="40" eb="42">
      <t>バアイ</t>
    </rPh>
    <rPh sb="44" eb="46">
      <t>ホジョ</t>
    </rPh>
    <rPh sb="46" eb="49">
      <t>タイショウガイ</t>
    </rPh>
    <phoneticPr fontId="1"/>
  </si>
  <si>
    <t>A.遠征費等に係る総経費について</t>
    <rPh sb="2" eb="4">
      <t>エンセイ</t>
    </rPh>
    <rPh sb="4" eb="5">
      <t>ヒ</t>
    </rPh>
    <rPh sb="5" eb="6">
      <t>ナド</t>
    </rPh>
    <rPh sb="7" eb="8">
      <t>カカ</t>
    </rPh>
    <rPh sb="9" eb="12">
      <t>ソウケイヒ</t>
    </rPh>
    <phoneticPr fontId="1"/>
  </si>
  <si>
    <t>B.援助費精算額について</t>
    <rPh sb="2" eb="4">
      <t>エンジョ</t>
    </rPh>
    <rPh sb="4" eb="5">
      <t>ヒ</t>
    </rPh>
    <rPh sb="5" eb="8">
      <t>セイサンガク</t>
    </rPh>
    <phoneticPr fontId="1"/>
  </si>
  <si>
    <t>C.部員個人負担額について</t>
    <rPh sb="2" eb="4">
      <t>ブイン</t>
    </rPh>
    <rPh sb="4" eb="6">
      <t>コジン</t>
    </rPh>
    <rPh sb="6" eb="8">
      <t>フタン</t>
    </rPh>
    <rPh sb="8" eb="9">
      <t>ガク</t>
    </rPh>
    <phoneticPr fontId="1"/>
  </si>
  <si>
    <t>◎　サークル遠征費援助費は、３／５の補助であり、補助対象外経費は、部員個人負担となっており、その負担額を</t>
    <rPh sb="6" eb="8">
      <t>エンセイ</t>
    </rPh>
    <rPh sb="8" eb="9">
      <t>ヒ</t>
    </rPh>
    <rPh sb="9" eb="11">
      <t>エンジョ</t>
    </rPh>
    <rPh sb="11" eb="12">
      <t>ヒ</t>
    </rPh>
    <rPh sb="18" eb="20">
      <t>ホジョ</t>
    </rPh>
    <rPh sb="24" eb="26">
      <t>ホジョ</t>
    </rPh>
    <rPh sb="26" eb="29">
      <t>タイショウガイ</t>
    </rPh>
    <rPh sb="29" eb="31">
      <t>ケイヒ</t>
    </rPh>
    <rPh sb="33" eb="35">
      <t>ブイン</t>
    </rPh>
    <rPh sb="35" eb="37">
      <t>コジン</t>
    </rPh>
    <rPh sb="37" eb="39">
      <t>フタン</t>
    </rPh>
    <rPh sb="48" eb="50">
      <t>フタン</t>
    </rPh>
    <rPh sb="50" eb="51">
      <t>ガク</t>
    </rPh>
    <phoneticPr fontId="1"/>
  </si>
  <si>
    <t>　明らかにし、部員への費用の使い道を周知を目的とし、透明性を高めるため、作成されるものである。</t>
    <rPh sb="1" eb="2">
      <t>アキ</t>
    </rPh>
    <rPh sb="7" eb="9">
      <t>ブイン</t>
    </rPh>
    <rPh sb="11" eb="13">
      <t>ヒヨウ</t>
    </rPh>
    <rPh sb="14" eb="15">
      <t>ツカ</t>
    </rPh>
    <rPh sb="16" eb="17">
      <t>ミチ</t>
    </rPh>
    <rPh sb="18" eb="20">
      <t>シュウチ</t>
    </rPh>
    <rPh sb="21" eb="23">
      <t>モクテキ</t>
    </rPh>
    <rPh sb="26" eb="29">
      <t>トウメイセイ</t>
    </rPh>
    <rPh sb="30" eb="31">
      <t>タカ</t>
    </rPh>
    <rPh sb="36" eb="38">
      <t>サクセイ</t>
    </rPh>
    <phoneticPr fontId="1"/>
  </si>
  <si>
    <t>（１）　グループ（氏名など）欄は、個人負担額が違う場合に、部員間でわかるよう適宜、記載のこと。</t>
    <rPh sb="9" eb="11">
      <t>シメイ</t>
    </rPh>
    <rPh sb="14" eb="15">
      <t>ラン</t>
    </rPh>
    <rPh sb="17" eb="19">
      <t>コジン</t>
    </rPh>
    <rPh sb="19" eb="21">
      <t>フタン</t>
    </rPh>
    <rPh sb="21" eb="22">
      <t>ガク</t>
    </rPh>
    <rPh sb="23" eb="24">
      <t>チガ</t>
    </rPh>
    <rPh sb="25" eb="27">
      <t>バアイ</t>
    </rPh>
    <rPh sb="29" eb="31">
      <t>ブイン</t>
    </rPh>
    <rPh sb="31" eb="32">
      <t>カン</t>
    </rPh>
    <rPh sb="38" eb="40">
      <t>テキギ</t>
    </rPh>
    <rPh sb="41" eb="43">
      <t>キサイ</t>
    </rPh>
    <phoneticPr fontId="1"/>
  </si>
  <si>
    <t>（２）　単価欄は、それぞれのグループ毎に記載し、人数も記載する。金額は単価×人数で記載のこと。</t>
    <rPh sb="4" eb="6">
      <t>タンカ</t>
    </rPh>
    <rPh sb="6" eb="7">
      <t>ラン</t>
    </rPh>
    <rPh sb="18" eb="19">
      <t>ゴト</t>
    </rPh>
    <rPh sb="20" eb="22">
      <t>キサイ</t>
    </rPh>
    <rPh sb="24" eb="26">
      <t>ニンズウ</t>
    </rPh>
    <rPh sb="27" eb="29">
      <t>キサイ</t>
    </rPh>
    <rPh sb="32" eb="34">
      <t>キンガク</t>
    </rPh>
    <rPh sb="35" eb="37">
      <t>タンカ</t>
    </rPh>
    <rPh sb="38" eb="40">
      <t>ニンズウ</t>
    </rPh>
    <rPh sb="41" eb="43">
      <t>キサイ</t>
    </rPh>
    <phoneticPr fontId="1"/>
  </si>
  <si>
    <t>（３）　部費調整欄は、各サークルの運用で使用、端数について部費で調整している場合など記載のこと。</t>
    <rPh sb="4" eb="6">
      <t>ブヒ</t>
    </rPh>
    <rPh sb="6" eb="8">
      <t>チョウセイ</t>
    </rPh>
    <rPh sb="8" eb="9">
      <t>ラン</t>
    </rPh>
    <rPh sb="11" eb="12">
      <t>カク</t>
    </rPh>
    <rPh sb="17" eb="19">
      <t>ウンヨウ</t>
    </rPh>
    <rPh sb="20" eb="22">
      <t>シヨウ</t>
    </rPh>
    <rPh sb="23" eb="25">
      <t>ハスウ</t>
    </rPh>
    <rPh sb="29" eb="31">
      <t>ブヒ</t>
    </rPh>
    <rPh sb="32" eb="34">
      <t>チョウセイ</t>
    </rPh>
    <rPh sb="38" eb="40">
      <t>バアイ</t>
    </rPh>
    <rPh sb="42" eb="44">
      <t>キサイ</t>
    </rPh>
    <phoneticPr fontId="1"/>
  </si>
  <si>
    <t>（４）　摘要欄には、予め部員から徴収した金額を記載のこと。　合計の摘要欄には差額の返金・徴収方法等を記載のこと。</t>
    <rPh sb="4" eb="6">
      <t>テキヨウ</t>
    </rPh>
    <rPh sb="6" eb="7">
      <t>ラン</t>
    </rPh>
    <rPh sb="10" eb="11">
      <t>アラカジ</t>
    </rPh>
    <rPh sb="12" eb="14">
      <t>ブイン</t>
    </rPh>
    <rPh sb="16" eb="18">
      <t>チョウシュウ</t>
    </rPh>
    <rPh sb="20" eb="22">
      <t>キンガク</t>
    </rPh>
    <rPh sb="23" eb="25">
      <t>キサイ</t>
    </rPh>
    <rPh sb="30" eb="32">
      <t>ゴウケイ</t>
    </rPh>
    <rPh sb="33" eb="35">
      <t>テキヨウ</t>
    </rPh>
    <rPh sb="35" eb="36">
      <t>ラン</t>
    </rPh>
    <rPh sb="38" eb="40">
      <t>サガク</t>
    </rPh>
    <rPh sb="41" eb="43">
      <t>ヘンキン</t>
    </rPh>
    <rPh sb="44" eb="46">
      <t>チョウシュウ</t>
    </rPh>
    <rPh sb="46" eb="48">
      <t>ホウホウ</t>
    </rPh>
    <rPh sb="48" eb="49">
      <t>ナド</t>
    </rPh>
    <rPh sb="50" eb="52">
      <t>キサイ</t>
    </rPh>
    <phoneticPr fontId="1"/>
  </si>
  <si>
    <t>（５）　合計（総額④と一致）の金額欄を合致させること。</t>
    <rPh sb="4" eb="6">
      <t>ゴウケイ</t>
    </rPh>
    <rPh sb="7" eb="9">
      <t>ソウガク</t>
    </rPh>
    <rPh sb="11" eb="13">
      <t>イッチ</t>
    </rPh>
    <rPh sb="15" eb="17">
      <t>キンガク</t>
    </rPh>
    <rPh sb="17" eb="18">
      <t>ラン</t>
    </rPh>
    <rPh sb="19" eb="21">
      <t>ガッチ</t>
    </rPh>
    <phoneticPr fontId="1"/>
  </si>
  <si>
    <t>D,その他特別確認方法について</t>
    <rPh sb="4" eb="5">
      <t>タ</t>
    </rPh>
    <rPh sb="5" eb="7">
      <t>トクベツ</t>
    </rPh>
    <rPh sb="7" eb="9">
      <t>カクニン</t>
    </rPh>
    <rPh sb="9" eb="11">
      <t>ホウホウ</t>
    </rPh>
    <phoneticPr fontId="1"/>
  </si>
  <si>
    <t>　　の内、真実性の確認のために、直接、業者等への確認を行うことがある。</t>
    <rPh sb="3" eb="4">
      <t>ウチ</t>
    </rPh>
    <rPh sb="5" eb="8">
      <t>シンジツセイ</t>
    </rPh>
    <rPh sb="9" eb="11">
      <t>カクニン</t>
    </rPh>
    <rPh sb="16" eb="18">
      <t>チョクセツ</t>
    </rPh>
    <rPh sb="19" eb="21">
      <t>ギョウシャ</t>
    </rPh>
    <rPh sb="21" eb="22">
      <t>ナド</t>
    </rPh>
    <rPh sb="24" eb="26">
      <t>カクニン</t>
    </rPh>
    <rPh sb="27" eb="28">
      <t>オコナ</t>
    </rPh>
    <phoneticPr fontId="1"/>
  </si>
  <si>
    <t>　　部員に周知する。</t>
    <rPh sb="2" eb="4">
      <t>ブイン</t>
    </rPh>
    <rPh sb="5" eb="7">
      <t>シュウチ</t>
    </rPh>
    <phoneticPr fontId="1"/>
  </si>
  <si>
    <t>（１）　申請者（主務など）が、清算表作成する時点において、他の担当者が確認の上、両名のサイン・押印により提出のこと。</t>
    <rPh sb="4" eb="6">
      <t>シンセイ</t>
    </rPh>
    <rPh sb="6" eb="7">
      <t>シャ</t>
    </rPh>
    <rPh sb="8" eb="10">
      <t>シュム</t>
    </rPh>
    <rPh sb="15" eb="17">
      <t>セイサン</t>
    </rPh>
    <rPh sb="17" eb="18">
      <t>ヒョウ</t>
    </rPh>
    <rPh sb="18" eb="20">
      <t>サクセイ</t>
    </rPh>
    <rPh sb="22" eb="24">
      <t>ジテン</t>
    </rPh>
    <rPh sb="29" eb="30">
      <t>タ</t>
    </rPh>
    <rPh sb="31" eb="34">
      <t>タントウシャ</t>
    </rPh>
    <rPh sb="35" eb="37">
      <t>カクニン</t>
    </rPh>
    <rPh sb="38" eb="39">
      <t>ウエ</t>
    </rPh>
    <rPh sb="40" eb="42">
      <t>リョウメイ</t>
    </rPh>
    <rPh sb="47" eb="49">
      <t>オウイン</t>
    </rPh>
    <rPh sb="52" eb="54">
      <t>テイシュツ</t>
    </rPh>
    <phoneticPr fontId="1"/>
  </si>
  <si>
    <t>（２）　会計監査委員会規約第４条第２項の会計監査会特別会員（学生部長及び学生担当課長）が、第８条第1項の任務</t>
    <rPh sb="4" eb="6">
      <t>カイケイ</t>
    </rPh>
    <rPh sb="6" eb="8">
      <t>カンサ</t>
    </rPh>
    <rPh sb="8" eb="11">
      <t>イインカイ</t>
    </rPh>
    <rPh sb="11" eb="13">
      <t>キヤク</t>
    </rPh>
    <rPh sb="13" eb="14">
      <t>ダイ</t>
    </rPh>
    <rPh sb="15" eb="16">
      <t>ジョウ</t>
    </rPh>
    <rPh sb="16" eb="17">
      <t>ダイ</t>
    </rPh>
    <rPh sb="18" eb="19">
      <t>コウ</t>
    </rPh>
    <rPh sb="20" eb="22">
      <t>カイケイ</t>
    </rPh>
    <rPh sb="22" eb="24">
      <t>カンサ</t>
    </rPh>
    <rPh sb="24" eb="25">
      <t>カイ</t>
    </rPh>
    <rPh sb="25" eb="27">
      <t>トクベツ</t>
    </rPh>
    <rPh sb="27" eb="29">
      <t>カイイン</t>
    </rPh>
    <rPh sb="30" eb="32">
      <t>ガクセイ</t>
    </rPh>
    <rPh sb="32" eb="34">
      <t>ブチョウ</t>
    </rPh>
    <rPh sb="34" eb="35">
      <t>オヨ</t>
    </rPh>
    <rPh sb="36" eb="38">
      <t>ガクセイ</t>
    </rPh>
    <rPh sb="38" eb="40">
      <t>タントウ</t>
    </rPh>
    <rPh sb="40" eb="42">
      <t>カチョウ</t>
    </rPh>
    <rPh sb="45" eb="46">
      <t>ダイ</t>
    </rPh>
    <rPh sb="47" eb="48">
      <t>ジョウ</t>
    </rPh>
    <rPh sb="48" eb="49">
      <t>ダイ</t>
    </rPh>
    <rPh sb="50" eb="51">
      <t>コウ</t>
    </rPh>
    <rPh sb="52" eb="54">
      <t>ニンム</t>
    </rPh>
    <phoneticPr fontId="1"/>
  </si>
  <si>
    <t>（３）　申請書及び確認者は、遠征に係る個人負担の透明性を高めるため、この書類の写しを掲示又は回覧をもって、</t>
    <phoneticPr fontId="1"/>
  </si>
  <si>
    <t>○○部</t>
    <rPh sb="2" eb="3">
      <t>ブ</t>
    </rPh>
    <phoneticPr fontId="1"/>
  </si>
  <si>
    <t>九州学生○○連盟</t>
    <rPh sb="0" eb="2">
      <t>キュウシュウ</t>
    </rPh>
    <rPh sb="2" eb="4">
      <t>ガクセイ</t>
    </rPh>
    <rPh sb="6" eb="8">
      <t>レンメイ</t>
    </rPh>
    <phoneticPr fontId="1"/>
  </si>
  <si>
    <t>　第○回全九州学生○秋季リーグ戦大会</t>
    <rPh sb="1" eb="2">
      <t>ダイ</t>
    </rPh>
    <rPh sb="3" eb="4">
      <t>カイ</t>
    </rPh>
    <rPh sb="4" eb="5">
      <t>ゼン</t>
    </rPh>
    <rPh sb="5" eb="7">
      <t>キュウシュウ</t>
    </rPh>
    <rPh sb="7" eb="9">
      <t>ガクセイ</t>
    </rPh>
    <rPh sb="10" eb="12">
      <t>シュウキ</t>
    </rPh>
    <rPh sb="15" eb="16">
      <t>セン</t>
    </rPh>
    <rPh sb="16" eb="18">
      <t>タイカイ</t>
    </rPh>
    <phoneticPr fontId="1"/>
  </si>
  <si>
    <t>熊本県八代市　運動公園</t>
    <rPh sb="0" eb="3">
      <t>クマモトケン</t>
    </rPh>
    <rPh sb="3" eb="6">
      <t>ヤツシロシ</t>
    </rPh>
    <rPh sb="7" eb="9">
      <t>ウンドウ</t>
    </rPh>
    <rPh sb="9" eb="11">
      <t>コウエン</t>
    </rPh>
    <phoneticPr fontId="1"/>
  </si>
  <si>
    <t>JR（おばせ～八代）</t>
    <rPh sb="7" eb="9">
      <t>ヤツシロ</t>
    </rPh>
    <phoneticPr fontId="1"/>
  </si>
  <si>
    <t>バス（八代～運動公園）</t>
    <rPh sb="3" eb="5">
      <t>ヤツシロ</t>
    </rPh>
    <rPh sb="6" eb="8">
      <t>ウンドウ</t>
    </rPh>
    <rPh sb="8" eb="10">
      <t>コウエン</t>
    </rPh>
    <phoneticPr fontId="1"/>
  </si>
  <si>
    <t>八代ステーションH</t>
    <rPh sb="0" eb="2">
      <t>ヤツシロ</t>
    </rPh>
    <phoneticPr fontId="1"/>
  </si>
  <si>
    <t>八代グランドH</t>
    <rPh sb="0" eb="2">
      <t>ヤツシロ</t>
    </rPh>
    <phoneticPr fontId="1"/>
  </si>
  <si>
    <t>登録料団体１、個人1５</t>
    <rPh sb="0" eb="2">
      <t>トウロク</t>
    </rPh>
    <rPh sb="2" eb="3">
      <t>リョウ</t>
    </rPh>
    <rPh sb="3" eb="5">
      <t>ダンタイ</t>
    </rPh>
    <rPh sb="7" eb="9">
      <t>コジン</t>
    </rPh>
    <phoneticPr fontId="1"/>
  </si>
  <si>
    <t>団10,000、個15,000</t>
    <rPh sb="0" eb="1">
      <t>ダン</t>
    </rPh>
    <rPh sb="8" eb="9">
      <t>コ</t>
    </rPh>
    <phoneticPr fontId="1"/>
  </si>
  <si>
    <t>2日分の朝食代</t>
    <rPh sb="1" eb="2">
      <t>ヒ</t>
    </rPh>
    <rPh sb="2" eb="3">
      <t>ブン</t>
    </rPh>
    <rPh sb="4" eb="6">
      <t>チョウショク</t>
    </rPh>
    <rPh sb="6" eb="7">
      <t>ダイ</t>
    </rPh>
    <phoneticPr fontId="1"/>
  </si>
  <si>
    <t>A業者への送金</t>
    <rPh sb="1" eb="3">
      <t>ギョウシャ</t>
    </rPh>
    <rPh sb="5" eb="7">
      <t>ソウキン</t>
    </rPh>
    <phoneticPr fontId="1"/>
  </si>
  <si>
    <t>A業者の見積・請求参照</t>
    <rPh sb="1" eb="3">
      <t>ギョウシャ</t>
    </rPh>
    <rPh sb="4" eb="6">
      <t>ミツ</t>
    </rPh>
    <rPh sb="7" eb="9">
      <t>セイキュウ</t>
    </rPh>
    <rPh sb="9" eb="11">
      <t>サンショウ</t>
    </rPh>
    <phoneticPr fontId="1"/>
  </si>
  <si>
    <t>八代バスの領収</t>
    <rPh sb="0" eb="2">
      <t>ヤツシロ</t>
    </rPh>
    <rPh sb="5" eb="7">
      <t>リョウシュウ</t>
    </rPh>
    <phoneticPr fontId="1"/>
  </si>
  <si>
    <t>H25.10.1宿泊分</t>
    <rPh sb="8" eb="10">
      <t>シュクハク</t>
    </rPh>
    <rPh sb="10" eb="11">
      <t>ブン</t>
    </rPh>
    <phoneticPr fontId="1"/>
  </si>
  <si>
    <t>H25.10.2宿泊分</t>
    <rPh sb="8" eb="10">
      <t>シュクハク</t>
    </rPh>
    <rPh sb="10" eb="11">
      <t>ブン</t>
    </rPh>
    <phoneticPr fontId="1"/>
  </si>
  <si>
    <t>(九州学生連盟よりの3名援助）</t>
    <rPh sb="1" eb="3">
      <t>キュウシュウ</t>
    </rPh>
    <rPh sb="3" eb="5">
      <t>ガクセイ</t>
    </rPh>
    <rPh sb="5" eb="7">
      <t>レンメイ</t>
    </rPh>
    <rPh sb="11" eb="12">
      <t>メイ</t>
    </rPh>
    <rPh sb="12" eb="14">
      <t>エンジョ</t>
    </rPh>
    <phoneticPr fontId="1"/>
  </si>
  <si>
    <t>九州学生連盟援助者○○他２名</t>
    <rPh sb="0" eb="2">
      <t>キュウシュウ</t>
    </rPh>
    <rPh sb="2" eb="4">
      <t>ガクセイ</t>
    </rPh>
    <rPh sb="4" eb="6">
      <t>レンメイ</t>
    </rPh>
    <rPh sb="6" eb="9">
      <t>エンジョシャ</t>
    </rPh>
    <rPh sb="11" eb="12">
      <t>ホカ</t>
    </rPh>
    <rPh sb="13" eb="14">
      <t>メイ</t>
    </rPh>
    <phoneticPr fontId="1"/>
  </si>
  <si>
    <t>その他○○他27名</t>
    <rPh sb="2" eb="3">
      <t>タ</t>
    </rPh>
    <rPh sb="5" eb="6">
      <t>ホカ</t>
    </rPh>
    <rPh sb="8" eb="9">
      <t>メイ</t>
    </rPh>
    <phoneticPr fontId="1"/>
  </si>
  <si>
    <t>大会会場往復</t>
    <rPh sb="0" eb="2">
      <t>タイカイ</t>
    </rPh>
    <rPh sb="2" eb="4">
      <t>カイジョウ</t>
    </rPh>
    <rPh sb="4" eb="6">
      <t>オウフク</t>
    </rPh>
    <phoneticPr fontId="1"/>
  </si>
  <si>
    <t>　部費に入金(サークル代表口座へ）</t>
    <rPh sb="1" eb="3">
      <t>ブヒ</t>
    </rPh>
    <rPh sb="4" eb="6">
      <t>ニュウキン</t>
    </rPh>
    <rPh sb="11" eb="13">
      <t>ダイヒョウ</t>
    </rPh>
    <rPh sb="13" eb="15">
      <t>コウザ</t>
    </rPh>
    <phoneticPr fontId="1"/>
  </si>
  <si>
    <t>　大会より援助１0,000を差し引く</t>
    <rPh sb="1" eb="3">
      <t>タイカイ</t>
    </rPh>
    <rPh sb="5" eb="7">
      <t>エンジョ</t>
    </rPh>
    <rPh sb="14" eb="15">
      <t>サ</t>
    </rPh>
    <rPh sb="16" eb="17">
      <t>ヒ</t>
    </rPh>
    <phoneticPr fontId="1"/>
  </si>
  <si>
    <t>主務</t>
    <rPh sb="0" eb="2">
      <t>シュム</t>
    </rPh>
    <phoneticPr fontId="1"/>
  </si>
  <si>
    <t>副主将</t>
    <rPh sb="0" eb="1">
      <t>フク</t>
    </rPh>
    <rPh sb="1" eb="3">
      <t>シュショウ</t>
    </rPh>
    <phoneticPr fontId="1"/>
  </si>
  <si>
    <t>本人がサイン・押印</t>
    <rPh sb="0" eb="2">
      <t>ホンニン</t>
    </rPh>
    <rPh sb="7" eb="9">
      <t>オウイン</t>
    </rPh>
    <phoneticPr fontId="1"/>
  </si>
  <si>
    <t>【C.部員個人負担額】　　　※透明性を高めるため、この書類を掲示、回覧等の方法で部員に周知のこと</t>
    <rPh sb="3" eb="5">
      <t>ブイン</t>
    </rPh>
    <rPh sb="5" eb="7">
      <t>コジン</t>
    </rPh>
    <rPh sb="7" eb="9">
      <t>フタン</t>
    </rPh>
    <rPh sb="9" eb="10">
      <t>ガク</t>
    </rPh>
    <rPh sb="15" eb="18">
      <t>トウメイセイ</t>
    </rPh>
    <rPh sb="19" eb="20">
      <t>タカ</t>
    </rPh>
    <rPh sb="27" eb="29">
      <t>ショルイ</t>
    </rPh>
    <rPh sb="30" eb="32">
      <t>ケイジ</t>
    </rPh>
    <rPh sb="33" eb="35">
      <t>カイラン</t>
    </rPh>
    <rPh sb="35" eb="36">
      <t>ナド</t>
    </rPh>
    <rPh sb="37" eb="39">
      <t>ホウホウ</t>
    </rPh>
    <rPh sb="40" eb="42">
      <t>ブイン</t>
    </rPh>
    <rPh sb="43" eb="45">
      <t>シュウチ</t>
    </rPh>
    <phoneticPr fontId="1"/>
  </si>
  <si>
    <t>　　申請者及び確認者は、この書類の写しを掲示又は回覧をもって、部員に周知しなければならない。</t>
    <rPh sb="2" eb="5">
      <t>シンセイシャ</t>
    </rPh>
    <rPh sb="5" eb="6">
      <t>オヨ</t>
    </rPh>
    <rPh sb="7" eb="9">
      <t>カクニン</t>
    </rPh>
    <rPh sb="9" eb="10">
      <t>シャ</t>
    </rPh>
    <rPh sb="14" eb="16">
      <t>ショルイ</t>
    </rPh>
    <rPh sb="17" eb="18">
      <t>ウツ</t>
    </rPh>
    <rPh sb="20" eb="22">
      <t>ケイジ</t>
    </rPh>
    <rPh sb="22" eb="23">
      <t>マタ</t>
    </rPh>
    <rPh sb="24" eb="26">
      <t>カイラン</t>
    </rPh>
    <rPh sb="31" eb="33">
      <t>ブイン</t>
    </rPh>
    <rPh sb="34" eb="36">
      <t>シュウチ</t>
    </rPh>
    <phoneticPr fontId="1"/>
  </si>
  <si>
    <r>
      <t>　　　 積算額には資料（請求書等）から、転記すること（</t>
    </r>
    <r>
      <rPr>
        <b/>
        <sz val="10"/>
        <color indexed="8"/>
        <rFont val="ＭＳ Ｐゴシック"/>
        <family val="3"/>
        <charset val="128"/>
      </rPr>
      <t>消費税別積算の場合には税金額を加算すること</t>
    </r>
    <r>
      <rPr>
        <sz val="10"/>
        <color indexed="8"/>
        <rFont val="ＭＳ Ｐ明朝"/>
        <family val="1"/>
        <charset val="128"/>
      </rPr>
      <t>）。</t>
    </r>
    <rPh sb="4" eb="6">
      <t>セキサン</t>
    </rPh>
    <rPh sb="6" eb="7">
      <t>ガク</t>
    </rPh>
    <rPh sb="9" eb="11">
      <t>シリョウ</t>
    </rPh>
    <rPh sb="12" eb="15">
      <t>セイキュウショ</t>
    </rPh>
    <rPh sb="15" eb="16">
      <t>ナド</t>
    </rPh>
    <rPh sb="20" eb="22">
      <t>テンキ</t>
    </rPh>
    <rPh sb="27" eb="30">
      <t>ショウヒゼイ</t>
    </rPh>
    <rPh sb="30" eb="31">
      <t>ベツ</t>
    </rPh>
    <rPh sb="31" eb="33">
      <t>セキサン</t>
    </rPh>
    <rPh sb="34" eb="36">
      <t>バアイ</t>
    </rPh>
    <rPh sb="38" eb="39">
      <t>ゼイ</t>
    </rPh>
    <rPh sb="39" eb="41">
      <t>キンガク</t>
    </rPh>
    <rPh sb="42" eb="44">
      <t>カサン</t>
    </rPh>
    <phoneticPr fontId="1"/>
  </si>
  <si>
    <r>
      <t>（２）　</t>
    </r>
    <r>
      <rPr>
        <b/>
        <sz val="10"/>
        <color indexed="8"/>
        <rFont val="ＭＳ Ｐゴシック"/>
        <family val="3"/>
        <charset val="128"/>
      </rPr>
      <t>請求又は見積書などには、詳細（交通費、宿泊費、人数、単価）がわかる資料であること。</t>
    </r>
    <rPh sb="4" eb="6">
      <t>セイキュウ</t>
    </rPh>
    <rPh sb="6" eb="7">
      <t>マタ</t>
    </rPh>
    <rPh sb="8" eb="11">
      <t>ミツモリショ</t>
    </rPh>
    <rPh sb="16" eb="18">
      <t>ショウサイ</t>
    </rPh>
    <rPh sb="19" eb="22">
      <t>コウツウヒ</t>
    </rPh>
    <rPh sb="23" eb="26">
      <t>シュクハクヒ</t>
    </rPh>
    <rPh sb="27" eb="29">
      <t>ニンズウ</t>
    </rPh>
    <rPh sb="30" eb="32">
      <t>タンカ</t>
    </rPh>
    <rPh sb="37" eb="39">
      <t>シリョウ</t>
    </rPh>
    <phoneticPr fontId="1"/>
  </si>
  <si>
    <r>
      <t>（５）　</t>
    </r>
    <r>
      <rPr>
        <b/>
        <sz val="10"/>
        <color indexed="8"/>
        <rFont val="ＭＳ Ｐゴシック"/>
        <family val="3"/>
        <charset val="128"/>
      </rPr>
      <t>旅行業者、観光バス業者などに遠征に係る旅行手配を行う場合、その請求額が１０万円を超えるもの</t>
    </r>
    <r>
      <rPr>
        <sz val="10"/>
        <color indexed="8"/>
        <rFont val="ＭＳ Ｐ明朝"/>
        <family val="1"/>
        <charset val="128"/>
      </rPr>
      <t>については</t>
    </r>
    <rPh sb="4" eb="6">
      <t>リョコウ</t>
    </rPh>
    <rPh sb="6" eb="8">
      <t>ギョウシャ</t>
    </rPh>
    <rPh sb="9" eb="11">
      <t>カンコウ</t>
    </rPh>
    <rPh sb="13" eb="15">
      <t>ギョウシャ</t>
    </rPh>
    <rPh sb="18" eb="20">
      <t>エンセイ</t>
    </rPh>
    <rPh sb="21" eb="22">
      <t>カカ</t>
    </rPh>
    <rPh sb="23" eb="25">
      <t>リョコウ</t>
    </rPh>
    <rPh sb="25" eb="27">
      <t>テハイ</t>
    </rPh>
    <rPh sb="28" eb="29">
      <t>オコナ</t>
    </rPh>
    <rPh sb="30" eb="32">
      <t>バアイ</t>
    </rPh>
    <rPh sb="35" eb="37">
      <t>セイキュウ</t>
    </rPh>
    <rPh sb="37" eb="38">
      <t>ガク</t>
    </rPh>
    <rPh sb="41" eb="43">
      <t>マンエン</t>
    </rPh>
    <rPh sb="44" eb="45">
      <t>コ</t>
    </rPh>
    <phoneticPr fontId="1"/>
  </si>
  <si>
    <r>
      <t>　　</t>
    </r>
    <r>
      <rPr>
        <b/>
        <sz val="10"/>
        <color indexed="8"/>
        <rFont val="ＭＳ Ｐゴシック"/>
        <family val="3"/>
        <charset val="128"/>
      </rPr>
      <t>銀行振込とする。（ホテル・交通公共機関等に、直接、代金を支払う場合を除く）</t>
    </r>
    <rPh sb="2" eb="4">
      <t>ギンコウ</t>
    </rPh>
    <rPh sb="4" eb="6">
      <t>フリコミ</t>
    </rPh>
    <rPh sb="15" eb="17">
      <t>コウツウ</t>
    </rPh>
    <rPh sb="17" eb="19">
      <t>コウキョウ</t>
    </rPh>
    <rPh sb="19" eb="21">
      <t>キカン</t>
    </rPh>
    <rPh sb="21" eb="22">
      <t>ナド</t>
    </rPh>
    <rPh sb="24" eb="26">
      <t>チョクセツ</t>
    </rPh>
    <rPh sb="27" eb="29">
      <t>ダイキン</t>
    </rPh>
    <rPh sb="30" eb="32">
      <t>シハラ</t>
    </rPh>
    <rPh sb="33" eb="35">
      <t>バアイ</t>
    </rPh>
    <rPh sb="36" eb="37">
      <t>ノゾ</t>
    </rPh>
    <phoneticPr fontId="1"/>
  </si>
  <si>
    <t>（２）　補助対象人員は、２５名までとする。</t>
    <rPh sb="4" eb="6">
      <t>ホジョ</t>
    </rPh>
    <rPh sb="6" eb="8">
      <t>タイショウ</t>
    </rPh>
    <rPh sb="8" eb="10">
      <t>ジンイン</t>
    </rPh>
    <rPh sb="14" eb="15">
      <t>メイ</t>
    </rPh>
    <phoneticPr fontId="1"/>
  </si>
  <si>
    <t>課長補佐</t>
    <rPh sb="0" eb="2">
      <t>カチョウ</t>
    </rPh>
    <rPh sb="2" eb="4">
      <t>ホサ</t>
    </rPh>
    <phoneticPr fontId="1"/>
  </si>
  <si>
    <t>交通費４</t>
    <rPh sb="0" eb="3">
      <t>コウツウヒ</t>
    </rPh>
    <phoneticPr fontId="1"/>
  </si>
  <si>
    <t>別紙参照</t>
    <rPh sb="0" eb="2">
      <t>ベッシ</t>
    </rPh>
    <rPh sb="2" eb="4">
      <t>サンショウ</t>
    </rPh>
    <phoneticPr fontId="1"/>
  </si>
  <si>
    <t>サークル遠征費精算表(全国大会用)</t>
    <rPh sb="4" eb="6">
      <t>エンセイ</t>
    </rPh>
    <rPh sb="6" eb="7">
      <t>ヒ</t>
    </rPh>
    <rPh sb="7" eb="9">
      <t>セイサン</t>
    </rPh>
    <rPh sb="9" eb="10">
      <t>ヒョウ</t>
    </rPh>
    <rPh sb="11" eb="13">
      <t>ゼンコク</t>
    </rPh>
    <rPh sb="13" eb="15">
      <t>タイカイ</t>
    </rPh>
    <rPh sb="15" eb="16">
      <t>ヨウ</t>
    </rPh>
    <phoneticPr fontId="1"/>
  </si>
  <si>
    <t>円　</t>
    <rPh sb="0" eb="1">
      <t>エン</t>
    </rPh>
    <phoneticPr fontId="1"/>
  </si>
  <si>
    <t>学生支援課長</t>
    <rPh sb="0" eb="2">
      <t>ガクセイ</t>
    </rPh>
    <rPh sb="2" eb="4">
      <t>シエン</t>
    </rPh>
    <rPh sb="4" eb="5">
      <t>カ</t>
    </rPh>
    <rPh sb="5" eb="6">
      <t>チョウ</t>
    </rPh>
    <phoneticPr fontId="1"/>
  </si>
  <si>
    <t>課　員</t>
    <rPh sb="0" eb="1">
      <t>カ</t>
    </rPh>
    <rPh sb="2" eb="3">
      <t>イン</t>
    </rPh>
    <phoneticPr fontId="1"/>
  </si>
  <si>
    <t>※　会計監査会特別会員の学生部長及び学生支援課長が、真実性の確認のため、直接、業者に確認することがある。</t>
    <rPh sb="2" eb="4">
      <t>カイケイ</t>
    </rPh>
    <rPh sb="4" eb="6">
      <t>カンサ</t>
    </rPh>
    <rPh sb="6" eb="7">
      <t>カイ</t>
    </rPh>
    <rPh sb="7" eb="9">
      <t>トクベツ</t>
    </rPh>
    <rPh sb="9" eb="11">
      <t>カイイン</t>
    </rPh>
    <rPh sb="12" eb="14">
      <t>ガクセイ</t>
    </rPh>
    <rPh sb="14" eb="16">
      <t>ブチョウ</t>
    </rPh>
    <rPh sb="16" eb="17">
      <t>オヨ</t>
    </rPh>
    <rPh sb="18" eb="20">
      <t>ガクセイ</t>
    </rPh>
    <rPh sb="20" eb="22">
      <t>シエン</t>
    </rPh>
    <rPh sb="22" eb="24">
      <t>カチョウ</t>
    </rPh>
    <rPh sb="26" eb="28">
      <t>シンジツ</t>
    </rPh>
    <rPh sb="28" eb="29">
      <t>セイ</t>
    </rPh>
    <rPh sb="30" eb="32">
      <t>カクニン</t>
    </rPh>
    <rPh sb="36" eb="38">
      <t>チョクセツ</t>
    </rPh>
    <rPh sb="39" eb="41">
      <t>ギョウシャ</t>
    </rPh>
    <rPh sb="42" eb="44">
      <t>カクニン</t>
    </rPh>
    <phoneticPr fontId="1"/>
  </si>
  <si>
    <t xml:space="preserve">令和　　　年　　 月　　 日　～　　 月　　 日  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rPh sb="19" eb="20">
      <t>ツキ</t>
    </rPh>
    <rPh sb="23" eb="24">
      <t>ヒ</t>
    </rPh>
    <phoneticPr fontId="1"/>
  </si>
  <si>
    <t>　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phoneticPr fontId="1"/>
  </si>
  <si>
    <t>令和　元年10月1日～　 10月3日</t>
    <rPh sb="0" eb="1">
      <t>レイ</t>
    </rPh>
    <rPh sb="1" eb="2">
      <t>ワ</t>
    </rPh>
    <rPh sb="3" eb="4">
      <t>ガン</t>
    </rPh>
    <rPh sb="4" eb="5">
      <t>ネン</t>
    </rPh>
    <rPh sb="7" eb="8">
      <t>ツキ</t>
    </rPh>
    <rPh sb="9" eb="10">
      <t>ヒ</t>
    </rPh>
    <rPh sb="15" eb="16">
      <t>ツキ</t>
    </rPh>
    <rPh sb="17" eb="18">
      <t>ヒ</t>
    </rPh>
    <phoneticPr fontId="1"/>
  </si>
  <si>
    <t>　令和 元 年１０　月３１日</t>
    <rPh sb="1" eb="2">
      <t>レイ</t>
    </rPh>
    <rPh sb="2" eb="3">
      <t>ワ</t>
    </rPh>
    <rPh sb="4" eb="5">
      <t>ガン</t>
    </rPh>
    <rPh sb="6" eb="7">
      <t>ネン</t>
    </rPh>
    <rPh sb="10" eb="11">
      <t>ツキ</t>
    </rPh>
    <rPh sb="13" eb="14">
      <t>ヒ</t>
    </rPh>
    <phoneticPr fontId="1"/>
  </si>
  <si>
    <r>
      <t xml:space="preserve">氏　　名
</t>
    </r>
    <r>
      <rPr>
        <sz val="7"/>
        <color theme="1"/>
        <rFont val="ＭＳ Ｐゴシック"/>
        <family val="3"/>
        <charset val="128"/>
        <scheme val="minor"/>
      </rPr>
      <t>（自署）</t>
    </r>
    <rPh sb="0" eb="1">
      <t>シ</t>
    </rPh>
    <rPh sb="3" eb="4">
      <t>メイ</t>
    </rPh>
    <rPh sb="6" eb="8">
      <t>ジショ</t>
    </rPh>
    <phoneticPr fontId="1"/>
  </si>
  <si>
    <t>顧問・監督</t>
    <rPh sb="0" eb="2">
      <t>コモン</t>
    </rPh>
    <rPh sb="3" eb="5">
      <t>カントク</t>
    </rPh>
    <phoneticPr fontId="1"/>
  </si>
  <si>
    <r>
      <t xml:space="preserve">氏　　名
</t>
    </r>
    <r>
      <rPr>
        <sz val="7"/>
        <color theme="1"/>
        <rFont val="ＭＳ Ｐゴシック"/>
        <family val="3"/>
        <charset val="128"/>
        <scheme val="minor"/>
      </rPr>
      <t>（自署または印）</t>
    </r>
    <rPh sb="0" eb="1">
      <t>シ</t>
    </rPh>
    <rPh sb="3" eb="4">
      <t>メイ</t>
    </rPh>
    <rPh sb="6" eb="8">
      <t>ジショ</t>
    </rPh>
    <rPh sb="11" eb="12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</si>
</sst>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3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2" borderId="0" xfId="0" applyNumberFormat="1" applyFill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wrapText="1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2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Alignment="1">
      <alignment horizontal="center" vertical="center"/>
    </xf>
    <xf numFmtId="176" fontId="0" fillId="0" borderId="0" xfId="0" quotePrefix="1" applyNumberFormat="1" applyAlignment="1">
      <alignment horizontal="right" vertical="center"/>
    </xf>
    <xf numFmtId="176" fontId="0" fillId="0" borderId="18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0" xfId="0" applyNumberFormat="1" applyFont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4" fillId="0" borderId="10" xfId="0" applyNumberFormat="1" applyFont="1" applyBorder="1" applyAlignment="1">
      <alignment horizontal="left" vertical="center"/>
    </xf>
    <xf numFmtId="177" fontId="0" fillId="2" borderId="0" xfId="0" applyNumberFormat="1" applyFill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wrapText="1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0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quotePrefix="1" applyNumberFormat="1" applyAlignment="1">
      <alignment horizontal="center" vertical="center"/>
    </xf>
    <xf numFmtId="177" fontId="0" fillId="0" borderId="0" xfId="0" quotePrefix="1" applyNumberFormat="1">
      <alignment vertical="center"/>
    </xf>
    <xf numFmtId="177" fontId="0" fillId="0" borderId="0" xfId="0" quotePrefix="1" applyNumberFormat="1" applyAlignment="1">
      <alignment horizontal="right" vertical="center"/>
    </xf>
    <xf numFmtId="177" fontId="0" fillId="0" borderId="18" xfId="0" applyNumberFormat="1" applyBorder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7" fontId="4" fillId="0" borderId="6" xfId="0" applyNumberFormat="1" applyFont="1" applyBorder="1">
      <alignment vertical="center"/>
    </xf>
    <xf numFmtId="177" fontId="4" fillId="2" borderId="11" xfId="0" applyNumberFormat="1" applyFont="1" applyFill="1" applyBorder="1">
      <alignment vertical="center"/>
    </xf>
    <xf numFmtId="177" fontId="4" fillId="0" borderId="6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7" fillId="0" borderId="6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0" borderId="0" xfId="0" quotePrefix="1" applyNumberFormat="1" applyAlignment="1">
      <alignment vertical="center"/>
    </xf>
    <xf numFmtId="177" fontId="4" fillId="0" borderId="0" xfId="0" applyNumberFormat="1" applyFont="1">
      <alignment vertical="center"/>
    </xf>
    <xf numFmtId="177" fontId="4" fillId="0" borderId="18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18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0" xfId="0" applyNumberFormat="1" applyFont="1" applyFill="1">
      <alignment vertical="center"/>
    </xf>
    <xf numFmtId="176" fontId="9" fillId="0" borderId="0" xfId="0" applyNumberFormat="1" applyFont="1">
      <alignment vertical="center"/>
    </xf>
    <xf numFmtId="176" fontId="10" fillId="0" borderId="0" xfId="0" applyNumberFormat="1" applyFont="1" applyFill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24" xfId="0" applyNumberFormat="1" applyBorder="1">
      <alignment vertical="center"/>
    </xf>
    <xf numFmtId="176" fontId="5" fillId="0" borderId="0" xfId="0" applyNumberFormat="1" applyFont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2" borderId="18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7" xfId="0" applyNumberFormat="1" applyBorder="1" applyAlignment="1">
      <alignment horizontal="right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2" borderId="18" xfId="0" applyNumberFormat="1" applyFill="1" applyBorder="1" applyAlignment="1">
      <alignment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4" fillId="2" borderId="18" xfId="0" applyNumberFormat="1" applyFont="1" applyFill="1" applyBorder="1" applyAlignment="1">
      <alignment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/>
    </xf>
    <xf numFmtId="177" fontId="4" fillId="0" borderId="7" xfId="0" applyNumberFormat="1" applyFont="1" applyBorder="1" applyAlignment="1">
      <alignment horizontal="left" vertical="center"/>
    </xf>
    <xf numFmtId="177" fontId="4" fillId="0" borderId="6" xfId="0" applyNumberFormat="1" applyFont="1" applyBorder="1" applyAlignment="1">
      <alignment horizontal="left" vertical="center" shrinkToFit="1"/>
    </xf>
    <xf numFmtId="177" fontId="4" fillId="0" borderId="10" xfId="0" applyNumberFormat="1" applyFont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left" vertical="center" shrinkToFit="1"/>
    </xf>
    <xf numFmtId="177" fontId="0" fillId="0" borderId="6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11" fillId="0" borderId="0" xfId="0" applyNumberFormat="1" applyFont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 wrapText="1"/>
    </xf>
    <xf numFmtId="176" fontId="0" fillId="0" borderId="1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11</xdr:row>
      <xdr:rowOff>171450</xdr:rowOff>
    </xdr:from>
    <xdr:to>
      <xdr:col>8</xdr:col>
      <xdr:colOff>38100</xdr:colOff>
      <xdr:row>20</xdr:row>
      <xdr:rowOff>171450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705225" y="2276475"/>
          <a:ext cx="361950" cy="17526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238126</xdr:colOff>
      <xdr:row>13</xdr:row>
      <xdr:rowOff>152400</xdr:rowOff>
    </xdr:from>
    <xdr:to>
      <xdr:col>12</xdr:col>
      <xdr:colOff>171451</xdr:colOff>
      <xdr:row>15</xdr:row>
      <xdr:rowOff>9525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67201" y="2676525"/>
          <a:ext cx="2019300" cy="238125"/>
        </a:xfrm>
        <a:prstGeom prst="wedgeRoundRectCallout">
          <a:avLst>
            <a:gd name="adj1" fmla="val -59820"/>
            <a:gd name="adj2" fmla="val 37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実際遠征に行った人数を記載</a:t>
          </a:r>
        </a:p>
      </xdr:txBody>
    </xdr:sp>
    <xdr:clientData/>
  </xdr:twoCellAnchor>
  <xdr:twoCellAnchor>
    <xdr:from>
      <xdr:col>5</xdr:col>
      <xdr:colOff>609599</xdr:colOff>
      <xdr:row>11</xdr:row>
      <xdr:rowOff>190500</xdr:rowOff>
    </xdr:from>
    <xdr:to>
      <xdr:col>7</xdr:col>
      <xdr:colOff>95249</xdr:colOff>
      <xdr:row>20</xdr:row>
      <xdr:rowOff>180975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24149" y="2295525"/>
          <a:ext cx="942975" cy="174307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219075</xdr:colOff>
      <xdr:row>2</xdr:row>
      <xdr:rowOff>180974</xdr:rowOff>
    </xdr:from>
    <xdr:to>
      <xdr:col>9</xdr:col>
      <xdr:colOff>504825</xdr:colOff>
      <xdr:row>5</xdr:row>
      <xdr:rowOff>57149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6275" y="447674"/>
          <a:ext cx="4314825" cy="5238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09274"/>
            <a:gd name="adj6" fmla="val 5752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見積・請求等から科目別に合計額を記載。なお、消費税別の場合には、税を加算して記入のこと。業者毎に１０万円以上の請求は銀行振込</a:t>
          </a:r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</a:rPr>
            <a:t>公共交通機関除く）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</xdr:col>
      <xdr:colOff>781050</xdr:colOff>
      <xdr:row>9</xdr:row>
      <xdr:rowOff>19050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05200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6</xdr:col>
      <xdr:colOff>638175</xdr:colOff>
      <xdr:row>8</xdr:row>
      <xdr:rowOff>104775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36232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</xdr:col>
      <xdr:colOff>390525</xdr:colOff>
      <xdr:row>7</xdr:row>
      <xdr:rowOff>228600</xdr:rowOff>
    </xdr:from>
    <xdr:to>
      <xdr:col>9</xdr:col>
      <xdr:colOff>762000</xdr:colOff>
      <xdr:row>9</xdr:row>
      <xdr:rowOff>133350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114675" y="1628775"/>
          <a:ext cx="2133600" cy="257175"/>
        </a:xfrm>
        <a:prstGeom prst="wedgeRoundRectCallout">
          <a:avLst>
            <a:gd name="adj1" fmla="val 3274"/>
            <a:gd name="adj2" fmla="val 158654"/>
            <a:gd name="adj3" fmla="val 16667"/>
          </a:avLst>
        </a:prstGeom>
        <a:solidFill>
          <a:schemeClr val="bg1"/>
        </a:solidFill>
        <a:ln w="15875"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往復は２、泊数を記載</a:t>
          </a:r>
        </a:p>
      </xdr:txBody>
    </xdr:sp>
    <xdr:clientData/>
  </xdr:twoCellAnchor>
  <xdr:twoCellAnchor>
    <xdr:from>
      <xdr:col>8</xdr:col>
      <xdr:colOff>161925</xdr:colOff>
      <xdr:row>11</xdr:row>
      <xdr:rowOff>209550</xdr:rowOff>
    </xdr:from>
    <xdr:to>
      <xdr:col>8</xdr:col>
      <xdr:colOff>447675</xdr:colOff>
      <xdr:row>17</xdr:row>
      <xdr:rowOff>47625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191000" y="2314575"/>
          <a:ext cx="285750" cy="101917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276226</xdr:colOff>
      <xdr:row>6</xdr:row>
      <xdr:rowOff>9525</xdr:rowOff>
    </xdr:from>
    <xdr:to>
      <xdr:col>13</xdr:col>
      <xdr:colOff>561976</xdr:colOff>
      <xdr:row>9</xdr:row>
      <xdr:rowOff>9525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29276" y="1200150"/>
          <a:ext cx="1657350" cy="704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2296"/>
            <a:gd name="adj6" fmla="val 5480"/>
          </a:avLst>
        </a:prstGeom>
        <a:gradFill>
          <a:gsLst>
            <a:gs pos="0">
              <a:schemeClr val="accent1">
                <a:tint val="66000"/>
                <a:satMod val="160000"/>
                <a:alpha val="18000"/>
              </a:schemeClr>
            </a:gs>
            <a:gs pos="8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>
          <a:solidFill>
            <a:schemeClr val="tx1"/>
          </a:solidFill>
        </a:ln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添付書類の番号を記載。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添付書類には、見積・請求書、</a:t>
          </a:r>
          <a:r>
            <a:rPr kumimoji="1" lang="en-US" altLang="ja-JP" sz="900" b="0">
              <a:solidFill>
                <a:sysClr val="windowText" lastClr="000000"/>
              </a:solidFill>
            </a:rPr>
            <a:t>ATM</a:t>
          </a:r>
          <a:r>
            <a:rPr kumimoji="1" lang="ja-JP" altLang="en-US" sz="900" b="0">
              <a:solidFill>
                <a:sysClr val="windowText" lastClr="000000"/>
              </a:solidFill>
            </a:rPr>
            <a:t>明細、領収書等を添付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endParaRPr kumimoji="1" lang="ja-JP" alt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123825</xdr:colOff>
      <xdr:row>11</xdr:row>
      <xdr:rowOff>152400</xdr:rowOff>
    </xdr:from>
    <xdr:to>
      <xdr:col>12</xdr:col>
      <xdr:colOff>28575</xdr:colOff>
      <xdr:row>20</xdr:row>
      <xdr:rowOff>152400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829300" y="2257425"/>
          <a:ext cx="314325" cy="1752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28576</xdr:colOff>
      <xdr:row>21</xdr:row>
      <xdr:rowOff>76200</xdr:rowOff>
    </xdr:from>
    <xdr:to>
      <xdr:col>13</xdr:col>
      <xdr:colOff>304801</xdr:colOff>
      <xdr:row>23</xdr:row>
      <xdr:rowOff>76200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057651" y="3981450"/>
          <a:ext cx="2971800" cy="257175"/>
        </a:xfrm>
        <a:prstGeom prst="wedgeRectCallout">
          <a:avLst>
            <a:gd name="adj1" fmla="val -67666"/>
            <a:gd name="adj2" fmla="val -80092"/>
          </a:avLst>
        </a:prstGeom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添付書類の各合計額の総計と一致させる。</a:t>
          </a:r>
        </a:p>
      </xdr:txBody>
    </xdr:sp>
    <xdr:clientData/>
  </xdr:twoCellAnchor>
  <xdr:twoCellAnchor>
    <xdr:from>
      <xdr:col>7</xdr:col>
      <xdr:colOff>114300</xdr:colOff>
      <xdr:row>25</xdr:row>
      <xdr:rowOff>142875</xdr:rowOff>
    </xdr:from>
    <xdr:to>
      <xdr:col>8</xdr:col>
      <xdr:colOff>57150</xdr:colOff>
      <xdr:row>32</xdr:row>
      <xdr:rowOff>57150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686175" y="4819650"/>
          <a:ext cx="400050" cy="1247775"/>
        </a:xfrm>
        <a:prstGeom prst="ellipse">
          <a:avLst/>
        </a:prstGeom>
        <a:noFill/>
        <a:ln w="15875">
          <a:solidFill>
            <a:srgbClr val="002060">
              <a:alpha val="66000"/>
            </a:srgb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276225</xdr:colOff>
      <xdr:row>23</xdr:row>
      <xdr:rowOff>114300</xdr:rowOff>
    </xdr:from>
    <xdr:to>
      <xdr:col>11</xdr:col>
      <xdr:colOff>209550</xdr:colOff>
      <xdr:row>25</xdr:row>
      <xdr:rowOff>95250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05300" y="4533900"/>
          <a:ext cx="1609725" cy="238125"/>
        </a:xfrm>
        <a:prstGeom prst="wedgeRoundRectCallout">
          <a:avLst>
            <a:gd name="adj1" fmla="val -69879"/>
            <a:gd name="adj2" fmla="val 17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遠征補助人員</a:t>
          </a:r>
          <a:r>
            <a:rPr kumimoji="1" lang="en-US" altLang="ja-JP" sz="1100"/>
            <a:t>25</a:t>
          </a:r>
          <a:r>
            <a:rPr kumimoji="1" lang="ja-JP" altLang="en-US" sz="1100"/>
            <a:t>名まで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304800</xdr:colOff>
      <xdr:row>19</xdr:row>
      <xdr:rowOff>171450</xdr:rowOff>
    </xdr:from>
    <xdr:to>
      <xdr:col>7</xdr:col>
      <xdr:colOff>314325</xdr:colOff>
      <xdr:row>25</xdr:row>
      <xdr:rowOff>142875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endCxn id="13" idx="0"/>
        </xdr:cNvCxnSpPr>
      </xdr:nvCxnSpPr>
      <xdr:spPr>
        <a:xfrm>
          <a:off x="3876675" y="3838575"/>
          <a:ext cx="9525" cy="98107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28</xdr:row>
      <xdr:rowOff>161925</xdr:rowOff>
    </xdr:from>
    <xdr:to>
      <xdr:col>7</xdr:col>
      <xdr:colOff>104775</xdr:colOff>
      <xdr:row>30</xdr:row>
      <xdr:rowOff>47625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743200" y="5410200"/>
          <a:ext cx="933450" cy="266700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485775</xdr:colOff>
      <xdr:row>15</xdr:row>
      <xdr:rowOff>152400</xdr:rowOff>
    </xdr:from>
    <xdr:to>
      <xdr:col>9</xdr:col>
      <xdr:colOff>323850</xdr:colOff>
      <xdr:row>28</xdr:row>
      <xdr:rowOff>161925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endCxn id="19" idx="0"/>
        </xdr:cNvCxnSpPr>
      </xdr:nvCxnSpPr>
      <xdr:spPr>
        <a:xfrm flipH="1">
          <a:off x="3209925" y="3057525"/>
          <a:ext cx="1600200" cy="235267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15</xdr:row>
      <xdr:rowOff>9525</xdr:rowOff>
    </xdr:from>
    <xdr:to>
      <xdr:col>10</xdr:col>
      <xdr:colOff>85725</xdr:colOff>
      <xdr:row>16</xdr:row>
      <xdr:rowOff>9525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591050" y="2914650"/>
          <a:ext cx="847725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228600</xdr:colOff>
      <xdr:row>29</xdr:row>
      <xdr:rowOff>47625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029075" y="5248275"/>
          <a:ext cx="2314575" cy="238125"/>
        </a:xfrm>
        <a:prstGeom prst="wedgeRoundRectCallout">
          <a:avLst>
            <a:gd name="adj1" fmla="val -87630"/>
            <a:gd name="adj2" fmla="val 33500"/>
            <a:gd name="adj3" fmla="val 16667"/>
          </a:avLst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34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solidFill>
            <a:schemeClr val="tx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人１泊経費上限</a:t>
          </a:r>
          <a:r>
            <a:rPr kumimoji="1" lang="en-US" altLang="ja-JP" sz="1100"/>
            <a:t>8,000</a:t>
          </a:r>
          <a:r>
            <a:rPr kumimoji="1" lang="ja-JP" altLang="en-US" sz="1100"/>
            <a:t>円まで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533400</xdr:colOff>
      <xdr:row>33</xdr:row>
      <xdr:rowOff>142875</xdr:rowOff>
    </xdr:from>
    <xdr:to>
      <xdr:col>9</xdr:col>
      <xdr:colOff>114300</xdr:colOff>
      <xdr:row>35</xdr:row>
      <xdr:rowOff>38100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2647950" y="6343650"/>
          <a:ext cx="1952625" cy="17145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35</xdr:row>
      <xdr:rowOff>95250</xdr:rowOff>
    </xdr:from>
    <xdr:to>
      <xdr:col>9</xdr:col>
      <xdr:colOff>104775</xdr:colOff>
      <xdr:row>40</xdr:row>
      <xdr:rowOff>47625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>
          <a:off x="4171950" y="6572250"/>
          <a:ext cx="419100" cy="71437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21</xdr:row>
      <xdr:rowOff>152400</xdr:rowOff>
    </xdr:from>
    <xdr:to>
      <xdr:col>6</xdr:col>
      <xdr:colOff>285750</xdr:colOff>
      <xdr:row>41</xdr:row>
      <xdr:rowOff>38100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>
          <a:off x="2476500" y="4200525"/>
          <a:ext cx="533400" cy="31527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51</xdr:row>
      <xdr:rowOff>161925</xdr:rowOff>
    </xdr:from>
    <xdr:to>
      <xdr:col>10</xdr:col>
      <xdr:colOff>266700</xdr:colOff>
      <xdr:row>53</xdr:row>
      <xdr:rowOff>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476750" y="9039225"/>
          <a:ext cx="1143000" cy="20002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342900</xdr:colOff>
      <xdr:row>42</xdr:row>
      <xdr:rowOff>76200</xdr:rowOff>
    </xdr:from>
    <xdr:to>
      <xdr:col>6</xdr:col>
      <xdr:colOff>266700</xdr:colOff>
      <xdr:row>44</xdr:row>
      <xdr:rowOff>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847850" y="7581900"/>
          <a:ext cx="1143000" cy="20002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266700</xdr:colOff>
      <xdr:row>43</xdr:row>
      <xdr:rowOff>90488</xdr:rowOff>
    </xdr:from>
    <xdr:to>
      <xdr:col>9</xdr:col>
      <xdr:colOff>157863</xdr:colOff>
      <xdr:row>52</xdr:row>
      <xdr:rowOff>10243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>
          <a:stCxn id="33" idx="6"/>
          <a:endCxn id="32" idx="1"/>
        </xdr:cNvCxnSpPr>
      </xdr:nvCxnSpPr>
      <xdr:spPr>
        <a:xfrm>
          <a:off x="2990850" y="7681913"/>
          <a:ext cx="1653288" cy="1386605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5"/>
  <sheetViews>
    <sheetView showGridLines="0" tabSelected="1" topLeftCell="A4" workbookViewId="0">
      <selection activeCell="Q61" sqref="Q61"/>
    </sheetView>
  </sheetViews>
  <sheetFormatPr defaultColWidth="9.09765625" defaultRowHeight="12" x14ac:dyDescent="0.2"/>
  <cols>
    <col min="1" max="1" width="2.59765625" style="1" customWidth="1"/>
    <col min="2" max="2" width="4.296875" style="1" customWidth="1"/>
    <col min="3" max="3" width="10.59765625" style="1" customWidth="1"/>
    <col min="4" max="4" width="5.09765625" style="1" customWidth="1"/>
    <col min="5" max="6" width="9.09765625" style="1"/>
    <col min="7" max="7" width="12.69921875" style="1" customWidth="1"/>
    <col min="8" max="9" width="6.8984375" style="1" customWidth="1"/>
    <col min="10" max="10" width="13" style="1" customWidth="1"/>
    <col min="11" max="11" width="5.296875" style="1" customWidth="1"/>
    <col min="12" max="12" width="6.09765625" style="1" customWidth="1"/>
    <col min="13" max="16384" width="9.09765625" style="1"/>
  </cols>
  <sheetData>
    <row r="1" spans="2:14" ht="10.5" customHeight="1" x14ac:dyDescent="0.2">
      <c r="B1" s="138" t="s">
        <v>147</v>
      </c>
      <c r="C1" s="138"/>
      <c r="D1" s="138"/>
      <c r="E1" s="138"/>
      <c r="F1" s="138"/>
      <c r="G1" s="138"/>
      <c r="H1" s="139"/>
      <c r="I1" s="136" t="s">
        <v>149</v>
      </c>
      <c r="J1" s="136"/>
      <c r="K1" s="136" t="s">
        <v>144</v>
      </c>
      <c r="L1" s="136"/>
      <c r="M1" s="136" t="s">
        <v>150</v>
      </c>
      <c r="N1" s="136"/>
    </row>
    <row r="2" spans="2:14" ht="10.5" customHeight="1" x14ac:dyDescent="0.2">
      <c r="B2" s="138"/>
      <c r="C2" s="138"/>
      <c r="D2" s="138"/>
      <c r="E2" s="138"/>
      <c r="F2" s="138"/>
      <c r="G2" s="138"/>
      <c r="H2" s="139"/>
      <c r="I2" s="137"/>
      <c r="J2" s="137"/>
      <c r="K2" s="137"/>
      <c r="L2" s="137"/>
      <c r="M2" s="137"/>
      <c r="N2" s="137"/>
    </row>
    <row r="3" spans="2:14" ht="19.5" customHeight="1" x14ac:dyDescent="0.2">
      <c r="B3" s="138"/>
      <c r="C3" s="138"/>
      <c r="D3" s="138"/>
      <c r="E3" s="138"/>
      <c r="F3" s="138"/>
      <c r="G3" s="138"/>
      <c r="H3" s="139"/>
      <c r="I3" s="106"/>
      <c r="J3" s="3"/>
      <c r="K3" s="140"/>
      <c r="L3" s="141"/>
      <c r="M3" s="2"/>
      <c r="N3" s="3"/>
    </row>
    <row r="4" spans="2:14" ht="19.5" customHeight="1" x14ac:dyDescent="0.2">
      <c r="B4" s="138"/>
      <c r="C4" s="138"/>
      <c r="D4" s="138"/>
      <c r="E4" s="138"/>
      <c r="F4" s="138"/>
      <c r="G4" s="138"/>
      <c r="H4" s="139"/>
      <c r="I4" s="33"/>
      <c r="J4" s="5"/>
      <c r="K4" s="142"/>
      <c r="L4" s="143"/>
      <c r="M4" s="4"/>
      <c r="N4" s="5"/>
    </row>
    <row r="5" spans="2:14" ht="6.75" customHeight="1" x14ac:dyDescent="0.2"/>
    <row r="6" spans="2:14" ht="21.75" customHeight="1" x14ac:dyDescent="0.2">
      <c r="B6" s="108" t="s">
        <v>0</v>
      </c>
      <c r="C6" s="110"/>
      <c r="D6" s="111"/>
      <c r="E6" s="112"/>
      <c r="F6" s="112"/>
      <c r="G6" s="113"/>
      <c r="H6" s="108" t="s">
        <v>4</v>
      </c>
      <c r="I6" s="110"/>
      <c r="J6" s="111"/>
      <c r="K6" s="112"/>
      <c r="L6" s="112"/>
      <c r="M6" s="112"/>
      <c r="N6" s="113"/>
    </row>
    <row r="7" spans="2:14" ht="21.75" customHeight="1" x14ac:dyDescent="0.2">
      <c r="B7" s="108" t="s">
        <v>1</v>
      </c>
      <c r="C7" s="110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ht="21.75" customHeight="1" x14ac:dyDescent="0.2">
      <c r="B8" s="108" t="s">
        <v>2</v>
      </c>
      <c r="C8" s="110"/>
      <c r="D8" s="119" t="s">
        <v>152</v>
      </c>
      <c r="E8" s="120"/>
      <c r="F8" s="120"/>
      <c r="G8" s="121"/>
      <c r="H8" s="108" t="s">
        <v>3</v>
      </c>
      <c r="I8" s="110"/>
      <c r="J8" s="111"/>
      <c r="K8" s="112"/>
      <c r="L8" s="112"/>
      <c r="M8" s="112"/>
      <c r="N8" s="113"/>
    </row>
    <row r="9" spans="2:14" ht="6" customHeight="1" x14ac:dyDescent="0.2"/>
    <row r="10" spans="2:14" x14ac:dyDescent="0.2">
      <c r="B10" s="6" t="s">
        <v>65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4.5" customHeight="1" x14ac:dyDescent="0.2"/>
    <row r="12" spans="2:14" ht="18" customHeight="1" x14ac:dyDescent="0.2">
      <c r="B12" s="7" t="s">
        <v>20</v>
      </c>
      <c r="C12" s="108" t="s">
        <v>12</v>
      </c>
      <c r="D12" s="110"/>
      <c r="E12" s="108" t="s">
        <v>13</v>
      </c>
      <c r="F12" s="110"/>
      <c r="G12" s="7" t="s">
        <v>15</v>
      </c>
      <c r="H12" s="7" t="s">
        <v>17</v>
      </c>
      <c r="I12" s="8" t="s">
        <v>28</v>
      </c>
      <c r="J12" s="8" t="s">
        <v>18</v>
      </c>
      <c r="K12" s="9" t="s">
        <v>56</v>
      </c>
      <c r="L12" s="8" t="s">
        <v>16</v>
      </c>
      <c r="M12" s="122" t="s">
        <v>19</v>
      </c>
      <c r="N12" s="123"/>
    </row>
    <row r="13" spans="2:14" ht="15" customHeight="1" x14ac:dyDescent="0.2">
      <c r="B13" s="10">
        <v>1</v>
      </c>
      <c r="C13" s="11" t="s">
        <v>9</v>
      </c>
      <c r="D13" s="12"/>
      <c r="E13" s="114"/>
      <c r="F13" s="115"/>
      <c r="G13" s="13"/>
      <c r="H13" s="13"/>
      <c r="I13" s="13"/>
      <c r="J13" s="10"/>
      <c r="K13" s="7"/>
      <c r="L13" s="10"/>
      <c r="M13" s="11"/>
      <c r="N13" s="12"/>
    </row>
    <row r="14" spans="2:14" ht="15" customHeight="1" x14ac:dyDescent="0.2">
      <c r="B14" s="10">
        <v>2</v>
      </c>
      <c r="C14" s="11" t="s">
        <v>10</v>
      </c>
      <c r="D14" s="12"/>
      <c r="E14" s="114"/>
      <c r="F14" s="115"/>
      <c r="G14" s="13"/>
      <c r="H14" s="13"/>
      <c r="I14" s="13"/>
      <c r="J14" s="10"/>
      <c r="K14" s="7"/>
      <c r="L14" s="10"/>
      <c r="M14" s="11"/>
      <c r="N14" s="12"/>
    </row>
    <row r="15" spans="2:14" ht="15" customHeight="1" x14ac:dyDescent="0.2">
      <c r="B15" s="10">
        <v>3</v>
      </c>
      <c r="C15" s="11" t="s">
        <v>11</v>
      </c>
      <c r="D15" s="12"/>
      <c r="E15" s="114"/>
      <c r="F15" s="115"/>
      <c r="G15" s="13"/>
      <c r="H15" s="13"/>
      <c r="I15" s="13"/>
      <c r="J15" s="10"/>
      <c r="K15" s="7"/>
      <c r="L15" s="10"/>
      <c r="M15" s="11"/>
      <c r="N15" s="12"/>
    </row>
    <row r="16" spans="2:14" ht="15" customHeight="1" x14ac:dyDescent="0.2">
      <c r="B16" s="10">
        <v>4</v>
      </c>
      <c r="C16" s="11" t="s">
        <v>145</v>
      </c>
      <c r="D16" s="12"/>
      <c r="E16" s="103"/>
      <c r="F16" s="104"/>
      <c r="G16" s="13"/>
      <c r="H16" s="13"/>
      <c r="I16" s="13"/>
      <c r="J16" s="10"/>
      <c r="K16" s="105"/>
      <c r="L16" s="10"/>
      <c r="M16" s="11"/>
      <c r="N16" s="12"/>
    </row>
    <row r="17" spans="2:14" ht="15" customHeight="1" x14ac:dyDescent="0.2">
      <c r="B17" s="10">
        <v>4</v>
      </c>
      <c r="C17" s="11" t="s">
        <v>58</v>
      </c>
      <c r="D17" s="12"/>
      <c r="E17" s="114"/>
      <c r="F17" s="115"/>
      <c r="G17" s="13"/>
      <c r="H17" s="13"/>
      <c r="I17" s="13"/>
      <c r="J17" s="10"/>
      <c r="K17" s="7"/>
      <c r="L17" s="10"/>
      <c r="M17" s="11"/>
      <c r="N17" s="12"/>
    </row>
    <row r="18" spans="2:14" ht="15" customHeight="1" x14ac:dyDescent="0.2">
      <c r="B18" s="10">
        <v>5</v>
      </c>
      <c r="C18" s="11" t="s">
        <v>59</v>
      </c>
      <c r="D18" s="12"/>
      <c r="E18" s="114"/>
      <c r="F18" s="115"/>
      <c r="G18" s="13"/>
      <c r="H18" s="13"/>
      <c r="I18" s="13"/>
      <c r="J18" s="10"/>
      <c r="K18" s="7"/>
      <c r="L18" s="10"/>
      <c r="M18" s="11"/>
      <c r="N18" s="12"/>
    </row>
    <row r="19" spans="2:14" ht="15" customHeight="1" x14ac:dyDescent="0.2">
      <c r="B19" s="10">
        <v>6</v>
      </c>
      <c r="C19" s="11" t="s">
        <v>5</v>
      </c>
      <c r="D19" s="12"/>
      <c r="E19" s="114"/>
      <c r="F19" s="115"/>
      <c r="G19" s="13"/>
      <c r="H19" s="13"/>
      <c r="I19" s="78"/>
      <c r="J19" s="14"/>
      <c r="K19" s="7"/>
      <c r="L19" s="10"/>
      <c r="M19" s="11"/>
      <c r="N19" s="12"/>
    </row>
    <row r="20" spans="2:14" ht="15" customHeight="1" x14ac:dyDescent="0.2">
      <c r="B20" s="10">
        <v>7</v>
      </c>
      <c r="C20" s="11" t="s">
        <v>6</v>
      </c>
      <c r="D20" s="12"/>
      <c r="E20" s="114"/>
      <c r="F20" s="115"/>
      <c r="G20" s="13"/>
      <c r="H20" s="13"/>
      <c r="I20" s="78"/>
      <c r="J20" s="14"/>
      <c r="K20" s="7"/>
      <c r="L20" s="10"/>
      <c r="M20" s="11"/>
      <c r="N20" s="12"/>
    </row>
    <row r="21" spans="2:14" ht="15" customHeight="1" x14ac:dyDescent="0.2">
      <c r="B21" s="10">
        <v>8</v>
      </c>
      <c r="C21" s="11"/>
      <c r="D21" s="12"/>
      <c r="E21" s="114"/>
      <c r="F21" s="115"/>
      <c r="G21" s="13"/>
      <c r="H21" s="13"/>
      <c r="I21" s="78"/>
      <c r="J21" s="14"/>
      <c r="K21" s="7"/>
      <c r="L21" s="10"/>
      <c r="M21" s="11"/>
      <c r="N21" s="12"/>
    </row>
    <row r="22" spans="2:14" ht="15" customHeight="1" thickBot="1" x14ac:dyDescent="0.25">
      <c r="B22" s="10">
        <v>9</v>
      </c>
      <c r="C22" s="11" t="s">
        <v>26</v>
      </c>
      <c r="D22" s="12"/>
      <c r="E22" s="116"/>
      <c r="F22" s="117"/>
      <c r="G22" s="15"/>
      <c r="H22" s="14"/>
      <c r="I22" s="14"/>
      <c r="J22" s="14"/>
      <c r="K22" s="7"/>
      <c r="L22" s="10"/>
      <c r="M22" s="11"/>
      <c r="N22" s="12"/>
    </row>
    <row r="23" spans="2:14" ht="15" customHeight="1" thickBot="1" x14ac:dyDescent="0.25">
      <c r="B23" s="108" t="s">
        <v>14</v>
      </c>
      <c r="C23" s="109"/>
      <c r="D23" s="109"/>
      <c r="E23" s="16"/>
      <c r="F23" s="17" t="s">
        <v>33</v>
      </c>
      <c r="G23" s="18"/>
      <c r="H23" s="19"/>
      <c r="I23" s="14"/>
      <c r="J23" s="14"/>
      <c r="K23" s="20"/>
      <c r="L23" s="14"/>
      <c r="M23" s="11"/>
      <c r="N23" s="12"/>
    </row>
    <row r="24" spans="2:14" ht="6" customHeight="1" x14ac:dyDescent="0.2"/>
    <row r="25" spans="2:14" ht="14.25" customHeight="1" x14ac:dyDescent="0.2">
      <c r="B25" s="6" t="s">
        <v>85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6" customHeight="1" x14ac:dyDescent="0.2"/>
    <row r="27" spans="2:14" ht="15" customHeight="1" x14ac:dyDescent="0.2">
      <c r="B27" s="10" t="s">
        <v>20</v>
      </c>
      <c r="C27" s="21" t="s">
        <v>12</v>
      </c>
      <c r="D27" s="22"/>
      <c r="E27" s="108" t="s">
        <v>13</v>
      </c>
      <c r="F27" s="110"/>
      <c r="G27" s="7" t="s">
        <v>21</v>
      </c>
      <c r="H27" s="7" t="s">
        <v>17</v>
      </c>
      <c r="I27" s="7" t="s">
        <v>25</v>
      </c>
      <c r="J27" s="7" t="s">
        <v>22</v>
      </c>
      <c r="K27" s="108" t="s">
        <v>19</v>
      </c>
      <c r="L27" s="109"/>
      <c r="M27" s="109"/>
      <c r="N27" s="110"/>
    </row>
    <row r="28" spans="2:14" ht="15" customHeight="1" x14ac:dyDescent="0.2">
      <c r="B28" s="10">
        <v>1</v>
      </c>
      <c r="C28" s="11" t="s">
        <v>9</v>
      </c>
      <c r="D28" s="12"/>
      <c r="E28" s="114"/>
      <c r="F28" s="115"/>
      <c r="G28" s="10"/>
      <c r="H28" s="10"/>
      <c r="I28" s="10"/>
      <c r="J28" s="11"/>
      <c r="K28" s="11"/>
      <c r="L28" s="23"/>
      <c r="M28" s="23"/>
      <c r="N28" s="12"/>
    </row>
    <row r="29" spans="2:14" ht="15" customHeight="1" x14ac:dyDescent="0.2">
      <c r="B29" s="10">
        <v>2</v>
      </c>
      <c r="C29" s="11" t="s">
        <v>10</v>
      </c>
      <c r="D29" s="12"/>
      <c r="E29" s="114"/>
      <c r="F29" s="115"/>
      <c r="G29" s="10"/>
      <c r="H29" s="10"/>
      <c r="I29" s="10"/>
      <c r="J29" s="11"/>
      <c r="K29" s="11"/>
      <c r="L29" s="23"/>
      <c r="M29" s="23"/>
      <c r="N29" s="12"/>
    </row>
    <row r="30" spans="2:14" ht="15" customHeight="1" x14ac:dyDescent="0.2">
      <c r="B30" s="10">
        <v>3</v>
      </c>
      <c r="C30" s="11" t="s">
        <v>11</v>
      </c>
      <c r="D30" s="12"/>
      <c r="E30" s="114"/>
      <c r="F30" s="115"/>
      <c r="G30" s="10"/>
      <c r="H30" s="10"/>
      <c r="I30" s="10"/>
      <c r="J30" s="11"/>
      <c r="K30" s="11"/>
      <c r="L30" s="23"/>
      <c r="M30" s="23"/>
      <c r="N30" s="12"/>
    </row>
    <row r="31" spans="2:14" ht="15" customHeight="1" x14ac:dyDescent="0.2">
      <c r="B31" s="10">
        <v>4</v>
      </c>
      <c r="C31" s="11" t="s">
        <v>58</v>
      </c>
      <c r="D31" s="12"/>
      <c r="E31" s="114"/>
      <c r="F31" s="115"/>
      <c r="G31" s="10"/>
      <c r="H31" s="10"/>
      <c r="I31" s="10"/>
      <c r="J31" s="11"/>
      <c r="K31" s="11"/>
      <c r="L31" s="23"/>
      <c r="M31" s="23"/>
      <c r="N31" s="12"/>
    </row>
    <row r="32" spans="2:14" ht="15" customHeight="1" x14ac:dyDescent="0.2">
      <c r="B32" s="10">
        <v>5</v>
      </c>
      <c r="C32" s="11" t="s">
        <v>59</v>
      </c>
      <c r="D32" s="12"/>
      <c r="E32" s="114"/>
      <c r="F32" s="115"/>
      <c r="G32" s="10"/>
      <c r="H32" s="10"/>
      <c r="I32" s="10"/>
      <c r="J32" s="11"/>
      <c r="K32" s="11"/>
      <c r="L32" s="23"/>
      <c r="M32" s="23"/>
      <c r="N32" s="12"/>
    </row>
    <row r="33" spans="2:14" ht="15" customHeight="1" x14ac:dyDescent="0.2">
      <c r="B33" s="10">
        <v>6</v>
      </c>
      <c r="C33" s="11" t="s">
        <v>8</v>
      </c>
      <c r="D33" s="12"/>
      <c r="E33" s="114"/>
      <c r="F33" s="115"/>
      <c r="G33" s="10"/>
      <c r="H33" s="10"/>
      <c r="I33" s="10"/>
      <c r="J33" s="11"/>
      <c r="K33" s="11"/>
      <c r="L33" s="23"/>
      <c r="M33" s="23"/>
      <c r="N33" s="12"/>
    </row>
    <row r="34" spans="2:14" ht="15" customHeight="1" thickBot="1" x14ac:dyDescent="0.25">
      <c r="B34" s="10">
        <v>7</v>
      </c>
      <c r="C34" s="11" t="s">
        <v>26</v>
      </c>
      <c r="D34" s="12"/>
      <c r="E34" s="24"/>
      <c r="F34" s="25"/>
      <c r="G34" s="14"/>
      <c r="H34" s="14"/>
      <c r="I34" s="14"/>
      <c r="J34" s="26"/>
      <c r="K34" s="11"/>
      <c r="L34" s="23"/>
      <c r="M34" s="23"/>
      <c r="N34" s="12"/>
    </row>
    <row r="35" spans="2:14" ht="15" customHeight="1" thickBot="1" x14ac:dyDescent="0.25">
      <c r="B35" s="108" t="s">
        <v>29</v>
      </c>
      <c r="C35" s="109"/>
      <c r="D35" s="109"/>
      <c r="E35" s="109"/>
      <c r="F35" s="109"/>
      <c r="G35" s="109"/>
      <c r="H35" s="109"/>
      <c r="I35" s="27" t="s">
        <v>34</v>
      </c>
      <c r="J35" s="18"/>
      <c r="K35" s="23"/>
      <c r="L35" s="23"/>
      <c r="M35" s="23"/>
      <c r="N35" s="12"/>
    </row>
    <row r="36" spans="2:14" ht="6.75" customHeight="1" x14ac:dyDescent="0.2"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4" ht="15" customHeight="1" x14ac:dyDescent="0.2">
      <c r="B37" s="28" t="s">
        <v>36</v>
      </c>
      <c r="C37" s="28"/>
      <c r="D37" s="30" t="s">
        <v>34</v>
      </c>
      <c r="E37" s="135"/>
      <c r="F37" s="135"/>
      <c r="G37" s="88" t="s">
        <v>31</v>
      </c>
      <c r="H37" s="89" t="s">
        <v>38</v>
      </c>
      <c r="I37" s="144"/>
      <c r="J37" s="144"/>
      <c r="K37" s="88" t="s">
        <v>148</v>
      </c>
      <c r="L37" s="88"/>
      <c r="M37" s="88"/>
    </row>
    <row r="38" spans="2:14" ht="6" customHeight="1" x14ac:dyDescent="0.2">
      <c r="B38" s="28"/>
      <c r="C38" s="28"/>
      <c r="D38" s="30"/>
      <c r="E38" s="88"/>
      <c r="F38" s="88"/>
      <c r="G38" s="88"/>
      <c r="H38" s="89"/>
      <c r="I38" s="88"/>
      <c r="J38" s="88"/>
      <c r="K38" s="88"/>
      <c r="L38" s="88"/>
      <c r="M38" s="88"/>
    </row>
    <row r="39" spans="2:14" ht="15" customHeight="1" x14ac:dyDescent="0.2">
      <c r="B39" s="28" t="s">
        <v>32</v>
      </c>
      <c r="C39" s="28"/>
      <c r="D39" s="30" t="s">
        <v>35</v>
      </c>
      <c r="E39" s="144">
        <v>0</v>
      </c>
      <c r="F39" s="144"/>
      <c r="G39" s="88" t="s">
        <v>39</v>
      </c>
      <c r="H39" s="89"/>
      <c r="I39" s="118"/>
      <c r="J39" s="118"/>
      <c r="K39" s="88" t="s">
        <v>31</v>
      </c>
      <c r="L39" s="88"/>
      <c r="M39" s="88"/>
    </row>
    <row r="40" spans="2:14" x14ac:dyDescent="0.2">
      <c r="E40" s="90"/>
      <c r="F40" s="90"/>
      <c r="G40" s="90"/>
      <c r="H40" s="90"/>
      <c r="I40" s="90"/>
      <c r="J40" s="90"/>
      <c r="K40" s="90"/>
      <c r="L40" s="90"/>
      <c r="M40" s="90"/>
    </row>
    <row r="41" spans="2:14" x14ac:dyDescent="0.2">
      <c r="B41" s="6" t="s">
        <v>137</v>
      </c>
      <c r="C41" s="6"/>
      <c r="D41" s="6"/>
      <c r="E41" s="91"/>
      <c r="F41" s="91"/>
      <c r="G41" s="91"/>
      <c r="H41" s="91"/>
      <c r="I41" s="91"/>
      <c r="J41" s="91"/>
      <c r="K41" s="91"/>
      <c r="L41" s="91"/>
      <c r="M41" s="91"/>
      <c r="N41" s="6"/>
    </row>
    <row r="42" spans="2:14" ht="6" customHeight="1" x14ac:dyDescent="0.2">
      <c r="E42" s="90"/>
      <c r="F42" s="90"/>
      <c r="G42" s="90"/>
      <c r="H42" s="90"/>
      <c r="I42" s="90"/>
      <c r="J42" s="90"/>
      <c r="K42" s="90"/>
      <c r="L42" s="90"/>
      <c r="M42" s="90"/>
    </row>
    <row r="43" spans="2:14" ht="15" customHeight="1" x14ac:dyDescent="0.2">
      <c r="B43" s="1" t="s">
        <v>60</v>
      </c>
      <c r="E43" s="135"/>
      <c r="F43" s="135"/>
      <c r="G43" s="31" t="s">
        <v>40</v>
      </c>
      <c r="H43" s="135"/>
      <c r="I43" s="135"/>
      <c r="J43" s="92" t="s">
        <v>41</v>
      </c>
      <c r="K43" s="135"/>
      <c r="L43" s="135"/>
      <c r="M43" s="135"/>
    </row>
    <row r="44" spans="2:14" ht="6.75" customHeight="1" x14ac:dyDescent="0.2">
      <c r="E44" s="88"/>
      <c r="F44" s="88"/>
      <c r="G44" s="92"/>
      <c r="H44" s="88"/>
      <c r="I44" s="88"/>
      <c r="J44" s="92"/>
      <c r="K44" s="88"/>
      <c r="L44" s="88"/>
      <c r="M44" s="88"/>
    </row>
    <row r="45" spans="2:14" ht="15" customHeight="1" x14ac:dyDescent="0.2">
      <c r="D45" s="32" t="s">
        <v>43</v>
      </c>
      <c r="E45" s="135"/>
      <c r="F45" s="135"/>
      <c r="G45" s="90" t="s">
        <v>31</v>
      </c>
      <c r="H45" s="90"/>
      <c r="I45" s="90"/>
      <c r="J45" s="90"/>
      <c r="K45" s="90"/>
      <c r="L45" s="90"/>
      <c r="M45" s="90"/>
    </row>
    <row r="46" spans="2:14" x14ac:dyDescent="0.2">
      <c r="E46" s="90"/>
      <c r="F46" s="90"/>
      <c r="G46" s="90"/>
      <c r="H46" s="90"/>
      <c r="I46" s="90"/>
      <c r="J46" s="90"/>
      <c r="K46" s="90"/>
      <c r="L46" s="90"/>
      <c r="M46" s="90"/>
    </row>
    <row r="47" spans="2:14" x14ac:dyDescent="0.2">
      <c r="B47" s="1" t="s">
        <v>42</v>
      </c>
    </row>
    <row r="48" spans="2:14" ht="5.25" customHeight="1" x14ac:dyDescent="0.2"/>
    <row r="49" spans="2:14" ht="14.25" customHeight="1" x14ac:dyDescent="0.2">
      <c r="B49" s="10" t="s">
        <v>20</v>
      </c>
      <c r="C49" s="108" t="s">
        <v>61</v>
      </c>
      <c r="D49" s="109"/>
      <c r="E49" s="109"/>
      <c r="F49" s="110"/>
      <c r="G49" s="7" t="s">
        <v>21</v>
      </c>
      <c r="H49" s="125" t="s">
        <v>17</v>
      </c>
      <c r="I49" s="125"/>
      <c r="J49" s="7" t="s">
        <v>22</v>
      </c>
      <c r="K49" s="125" t="s">
        <v>19</v>
      </c>
      <c r="L49" s="125"/>
      <c r="M49" s="125"/>
      <c r="N49" s="125"/>
    </row>
    <row r="50" spans="2:14" ht="14.25" customHeight="1" x14ac:dyDescent="0.2">
      <c r="B50" s="10">
        <v>1</v>
      </c>
      <c r="C50" s="126" t="s">
        <v>146</v>
      </c>
      <c r="D50" s="127"/>
      <c r="E50" s="127"/>
      <c r="F50" s="128"/>
      <c r="G50" s="14"/>
      <c r="H50" s="116"/>
      <c r="I50" s="117"/>
      <c r="J50" s="78"/>
      <c r="K50" s="116"/>
      <c r="L50" s="124"/>
      <c r="M50" s="124"/>
      <c r="N50" s="117"/>
    </row>
    <row r="51" spans="2:14" ht="14.25" customHeight="1" x14ac:dyDescent="0.2">
      <c r="B51" s="10">
        <v>2</v>
      </c>
      <c r="C51" s="129"/>
      <c r="D51" s="130"/>
      <c r="E51" s="130"/>
      <c r="F51" s="131"/>
      <c r="G51" s="14"/>
      <c r="H51" s="116"/>
      <c r="I51" s="117"/>
      <c r="J51" s="78"/>
      <c r="K51" s="116"/>
      <c r="L51" s="124"/>
      <c r="M51" s="124"/>
      <c r="N51" s="117"/>
    </row>
    <row r="52" spans="2:14" ht="14.25" customHeight="1" x14ac:dyDescent="0.2">
      <c r="B52" s="10">
        <v>3</v>
      </c>
      <c r="C52" s="129"/>
      <c r="D52" s="130"/>
      <c r="E52" s="130"/>
      <c r="F52" s="131"/>
      <c r="G52" s="14"/>
      <c r="H52" s="116"/>
      <c r="I52" s="117"/>
      <c r="J52" s="78"/>
      <c r="K52" s="116"/>
      <c r="L52" s="124"/>
      <c r="M52" s="124"/>
      <c r="N52" s="117"/>
    </row>
    <row r="53" spans="2:14" ht="14.25" customHeight="1" x14ac:dyDescent="0.2">
      <c r="B53" s="10">
        <v>4</v>
      </c>
      <c r="C53" s="132"/>
      <c r="D53" s="133"/>
      <c r="E53" s="133"/>
      <c r="F53" s="134"/>
      <c r="G53" s="14"/>
      <c r="H53" s="116"/>
      <c r="I53" s="117"/>
      <c r="J53" s="78"/>
      <c r="K53" s="116"/>
      <c r="L53" s="124"/>
      <c r="M53" s="124"/>
      <c r="N53" s="117"/>
    </row>
    <row r="54" spans="2:14" ht="14.25" customHeight="1" x14ac:dyDescent="0.2">
      <c r="B54" s="108" t="s">
        <v>62</v>
      </c>
      <c r="C54" s="109"/>
      <c r="D54" s="109"/>
      <c r="E54" s="109"/>
      <c r="F54" s="109"/>
      <c r="G54" s="109"/>
      <c r="H54" s="109"/>
      <c r="I54" s="110"/>
      <c r="J54" s="78"/>
      <c r="K54" s="11"/>
      <c r="L54" s="23"/>
      <c r="M54" s="23"/>
      <c r="N54" s="12"/>
    </row>
    <row r="56" spans="2:14" ht="19.5" customHeight="1" x14ac:dyDescent="0.2">
      <c r="B56" s="1" t="s">
        <v>46</v>
      </c>
      <c r="C56" s="1" t="s">
        <v>153</v>
      </c>
      <c r="F56" s="34" t="s">
        <v>47</v>
      </c>
      <c r="G56" s="34" t="s">
        <v>48</v>
      </c>
      <c r="H56" s="33"/>
      <c r="I56" s="33"/>
      <c r="J56" s="178" t="s">
        <v>156</v>
      </c>
      <c r="K56" s="33"/>
      <c r="L56" s="33"/>
      <c r="M56" s="33"/>
      <c r="N56" s="35"/>
    </row>
    <row r="57" spans="2:14" ht="12.75" customHeight="1" x14ac:dyDescent="0.2">
      <c r="N57" s="36"/>
    </row>
    <row r="58" spans="2:14" ht="19.5" customHeight="1" x14ac:dyDescent="0.2">
      <c r="F58" s="34" t="s">
        <v>44</v>
      </c>
      <c r="G58" s="34" t="s">
        <v>48</v>
      </c>
      <c r="H58" s="179" t="s">
        <v>157</v>
      </c>
      <c r="I58" s="179"/>
      <c r="J58" s="178" t="s">
        <v>158</v>
      </c>
      <c r="K58" s="33"/>
      <c r="L58" s="33"/>
      <c r="M58" s="33"/>
      <c r="N58" s="35"/>
    </row>
    <row r="59" spans="2:14" x14ac:dyDescent="0.2">
      <c r="J59" s="107"/>
    </row>
    <row r="60" spans="2:14" x14ac:dyDescent="0.2">
      <c r="B60" s="1" t="s">
        <v>151</v>
      </c>
    </row>
    <row r="61" spans="2:14" ht="13.5" customHeight="1" x14ac:dyDescent="0.2">
      <c r="B61" s="1" t="s">
        <v>138</v>
      </c>
    </row>
    <row r="65" spans="3:3" x14ac:dyDescent="0.2">
      <c r="C65" s="38"/>
    </row>
  </sheetData>
  <mergeCells count="59">
    <mergeCell ref="H58:I58"/>
    <mergeCell ref="E13:F13"/>
    <mergeCell ref="E14:F14"/>
    <mergeCell ref="H51:I51"/>
    <mergeCell ref="H52:I52"/>
    <mergeCell ref="K43:M43"/>
    <mergeCell ref="K50:N50"/>
    <mergeCell ref="K51:N51"/>
    <mergeCell ref="K52:N52"/>
    <mergeCell ref="I37:J37"/>
    <mergeCell ref="E37:F37"/>
    <mergeCell ref="E39:F39"/>
    <mergeCell ref="E15:F15"/>
    <mergeCell ref="E17:F17"/>
    <mergeCell ref="K1:L2"/>
    <mergeCell ref="I1:J2"/>
    <mergeCell ref="H6:I6"/>
    <mergeCell ref="J8:N8"/>
    <mergeCell ref="J6:N6"/>
    <mergeCell ref="B1:H4"/>
    <mergeCell ref="M1:N2"/>
    <mergeCell ref="H8:I8"/>
    <mergeCell ref="K3:L4"/>
    <mergeCell ref="K53:N53"/>
    <mergeCell ref="K27:N27"/>
    <mergeCell ref="K49:N49"/>
    <mergeCell ref="E33:F33"/>
    <mergeCell ref="H50:I50"/>
    <mergeCell ref="C50:F53"/>
    <mergeCell ref="H53:I53"/>
    <mergeCell ref="H49:I49"/>
    <mergeCell ref="B35:H35"/>
    <mergeCell ref="E45:F45"/>
    <mergeCell ref="E43:F43"/>
    <mergeCell ref="H43:I43"/>
    <mergeCell ref="E12:F12"/>
    <mergeCell ref="C12:D12"/>
    <mergeCell ref="B6:C6"/>
    <mergeCell ref="B7:C7"/>
    <mergeCell ref="B8:C8"/>
    <mergeCell ref="D8:G8"/>
    <mergeCell ref="D7:N7"/>
    <mergeCell ref="M12:N12"/>
    <mergeCell ref="B54:I54"/>
    <mergeCell ref="D6:G6"/>
    <mergeCell ref="E28:F28"/>
    <mergeCell ref="E29:F29"/>
    <mergeCell ref="E30:F30"/>
    <mergeCell ref="E31:F31"/>
    <mergeCell ref="E19:F19"/>
    <mergeCell ref="E20:F20"/>
    <mergeCell ref="E21:F21"/>
    <mergeCell ref="E22:F22"/>
    <mergeCell ref="B23:D23"/>
    <mergeCell ref="E18:F18"/>
    <mergeCell ref="I39:J39"/>
    <mergeCell ref="E27:F27"/>
    <mergeCell ref="C49:F49"/>
    <mergeCell ref="E32:F32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17"/>
  <sheetViews>
    <sheetView showGridLines="0" workbookViewId="0">
      <selection activeCell="C56" sqref="C56"/>
    </sheetView>
  </sheetViews>
  <sheetFormatPr defaultColWidth="9.09765625" defaultRowHeight="12" x14ac:dyDescent="0.2"/>
  <cols>
    <col min="1" max="1" width="2.59765625" style="39" customWidth="1"/>
    <col min="2" max="2" width="4.296875" style="39" customWidth="1"/>
    <col min="3" max="3" width="10.59765625" style="39" customWidth="1"/>
    <col min="4" max="4" width="5.09765625" style="39" customWidth="1"/>
    <col min="5" max="6" width="9.09765625" style="39"/>
    <col min="7" max="7" width="12.69921875" style="39" customWidth="1"/>
    <col min="8" max="9" width="6.8984375" style="39" customWidth="1"/>
    <col min="10" max="10" width="13" style="39" customWidth="1"/>
    <col min="11" max="11" width="5.296875" style="39" customWidth="1"/>
    <col min="12" max="12" width="6.09765625" style="39" customWidth="1"/>
    <col min="13" max="16384" width="9.09765625" style="39"/>
  </cols>
  <sheetData>
    <row r="1" spans="2:14" ht="10.5" customHeight="1" x14ac:dyDescent="0.2">
      <c r="B1" s="169" t="s">
        <v>57</v>
      </c>
      <c r="C1" s="169"/>
      <c r="D1" s="169"/>
      <c r="E1" s="169"/>
      <c r="F1" s="170"/>
      <c r="G1" s="171" t="s">
        <v>52</v>
      </c>
      <c r="H1" s="172"/>
      <c r="I1" s="172"/>
      <c r="J1" s="172"/>
      <c r="K1" s="172"/>
      <c r="L1" s="173"/>
      <c r="M1" s="174" t="s">
        <v>51</v>
      </c>
      <c r="N1" s="175"/>
    </row>
    <row r="2" spans="2:14" ht="10.5" customHeight="1" x14ac:dyDescent="0.2">
      <c r="B2" s="169"/>
      <c r="C2" s="169"/>
      <c r="D2" s="169"/>
      <c r="E2" s="169"/>
      <c r="F2" s="170"/>
      <c r="G2" s="171" t="s">
        <v>55</v>
      </c>
      <c r="H2" s="173"/>
      <c r="I2" s="171" t="s">
        <v>54</v>
      </c>
      <c r="J2" s="173"/>
      <c r="K2" s="171" t="s">
        <v>53</v>
      </c>
      <c r="L2" s="173"/>
      <c r="M2" s="176"/>
      <c r="N2" s="177"/>
    </row>
    <row r="3" spans="2:14" ht="19.5" customHeight="1" x14ac:dyDescent="0.2">
      <c r="B3" s="169"/>
      <c r="C3" s="169"/>
      <c r="D3" s="169"/>
      <c r="E3" s="169"/>
      <c r="F3" s="170"/>
      <c r="G3" s="40"/>
      <c r="H3" s="41"/>
      <c r="I3" s="40"/>
      <c r="J3" s="41"/>
      <c r="K3" s="40"/>
      <c r="L3" s="41"/>
      <c r="M3" s="40"/>
      <c r="N3" s="41"/>
    </row>
    <row r="4" spans="2:14" ht="19.5" customHeight="1" x14ac:dyDescent="0.2">
      <c r="B4" s="169"/>
      <c r="C4" s="169"/>
      <c r="D4" s="169"/>
      <c r="E4" s="169"/>
      <c r="F4" s="170"/>
      <c r="G4" s="42"/>
      <c r="H4" s="43"/>
      <c r="I4" s="42"/>
      <c r="J4" s="43"/>
      <c r="K4" s="42"/>
      <c r="L4" s="43"/>
      <c r="M4" s="42"/>
      <c r="N4" s="43"/>
    </row>
    <row r="5" spans="2:14" ht="6.75" customHeight="1" x14ac:dyDescent="0.2"/>
    <row r="6" spans="2:14" ht="21.75" customHeight="1" x14ac:dyDescent="0.2">
      <c r="B6" s="151" t="s">
        <v>0</v>
      </c>
      <c r="C6" s="153"/>
      <c r="D6" s="44"/>
      <c r="E6" s="45" t="s">
        <v>112</v>
      </c>
      <c r="F6" s="44"/>
      <c r="G6" s="44"/>
      <c r="H6" s="151" t="s">
        <v>4</v>
      </c>
      <c r="I6" s="153"/>
      <c r="J6" s="161" t="s">
        <v>113</v>
      </c>
      <c r="K6" s="162"/>
      <c r="L6" s="162"/>
      <c r="M6" s="162"/>
      <c r="N6" s="163"/>
    </row>
    <row r="7" spans="2:14" ht="21.75" customHeight="1" x14ac:dyDescent="0.2">
      <c r="B7" s="151" t="s">
        <v>1</v>
      </c>
      <c r="C7" s="153"/>
      <c r="D7" s="161" t="s">
        <v>114</v>
      </c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2:14" ht="21.75" customHeight="1" x14ac:dyDescent="0.2">
      <c r="B8" s="151" t="s">
        <v>2</v>
      </c>
      <c r="C8" s="153"/>
      <c r="D8" s="164" t="s">
        <v>154</v>
      </c>
      <c r="E8" s="165"/>
      <c r="F8" s="165"/>
      <c r="G8" s="166"/>
      <c r="H8" s="151" t="s">
        <v>3</v>
      </c>
      <c r="I8" s="153"/>
      <c r="J8" s="161" t="s">
        <v>115</v>
      </c>
      <c r="K8" s="162"/>
      <c r="L8" s="162"/>
      <c r="M8" s="162"/>
      <c r="N8" s="163"/>
    </row>
    <row r="9" spans="2:14" ht="6" customHeight="1" x14ac:dyDescent="0.2"/>
    <row r="10" spans="2:14" x14ac:dyDescent="0.2">
      <c r="B10" s="46" t="s">
        <v>65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4.5" customHeight="1" x14ac:dyDescent="0.2"/>
    <row r="12" spans="2:14" ht="18" customHeight="1" x14ac:dyDescent="0.2">
      <c r="B12" s="47" t="s">
        <v>20</v>
      </c>
      <c r="C12" s="151" t="s">
        <v>12</v>
      </c>
      <c r="D12" s="153"/>
      <c r="E12" s="151" t="s">
        <v>13</v>
      </c>
      <c r="F12" s="153"/>
      <c r="G12" s="47" t="s">
        <v>15</v>
      </c>
      <c r="H12" s="47" t="s">
        <v>17</v>
      </c>
      <c r="I12" s="48" t="s">
        <v>28</v>
      </c>
      <c r="J12" s="48" t="s">
        <v>18</v>
      </c>
      <c r="K12" s="49" t="s">
        <v>56</v>
      </c>
      <c r="L12" s="48" t="s">
        <v>16</v>
      </c>
      <c r="M12" s="167" t="s">
        <v>19</v>
      </c>
      <c r="N12" s="168"/>
    </row>
    <row r="13" spans="2:14" ht="15" customHeight="1" x14ac:dyDescent="0.2">
      <c r="B13" s="50">
        <v>1</v>
      </c>
      <c r="C13" s="51" t="s">
        <v>9</v>
      </c>
      <c r="D13" s="52"/>
      <c r="E13" s="154" t="s">
        <v>116</v>
      </c>
      <c r="F13" s="155"/>
      <c r="G13" s="53">
        <f>15400*30</f>
        <v>462000</v>
      </c>
      <c r="H13" s="53">
        <v>30</v>
      </c>
      <c r="I13" s="53">
        <v>2</v>
      </c>
      <c r="J13" s="53">
        <f>G13/H13/I13</f>
        <v>7700</v>
      </c>
      <c r="K13" s="77" t="s">
        <v>27</v>
      </c>
      <c r="L13" s="53">
        <v>1</v>
      </c>
      <c r="M13" s="85" t="s">
        <v>124</v>
      </c>
      <c r="N13" s="82"/>
    </row>
    <row r="14" spans="2:14" ht="15" customHeight="1" x14ac:dyDescent="0.2">
      <c r="B14" s="50">
        <v>2</v>
      </c>
      <c r="C14" s="51" t="s">
        <v>10</v>
      </c>
      <c r="D14" s="52"/>
      <c r="E14" s="154" t="s">
        <v>117</v>
      </c>
      <c r="F14" s="155"/>
      <c r="G14" s="53">
        <f>30*2*220</f>
        <v>13200</v>
      </c>
      <c r="H14" s="53">
        <v>30</v>
      </c>
      <c r="I14" s="53">
        <v>2</v>
      </c>
      <c r="J14" s="53">
        <f>G14/H14/I14</f>
        <v>220</v>
      </c>
      <c r="K14" s="77" t="s">
        <v>27</v>
      </c>
      <c r="L14" s="53">
        <v>2</v>
      </c>
      <c r="M14" s="81" t="s">
        <v>125</v>
      </c>
      <c r="N14" s="82"/>
    </row>
    <row r="15" spans="2:14" ht="15" customHeight="1" x14ac:dyDescent="0.2">
      <c r="B15" s="50">
        <v>3</v>
      </c>
      <c r="C15" s="51" t="s">
        <v>11</v>
      </c>
      <c r="D15" s="52"/>
      <c r="E15" s="154"/>
      <c r="F15" s="155"/>
      <c r="G15" s="53"/>
      <c r="H15" s="53"/>
      <c r="I15" s="53"/>
      <c r="J15" s="53"/>
      <c r="K15" s="77"/>
      <c r="L15" s="53"/>
      <c r="M15" s="81"/>
      <c r="N15" s="82"/>
    </row>
    <row r="16" spans="2:14" ht="15" customHeight="1" x14ac:dyDescent="0.2">
      <c r="B16" s="50">
        <v>4</v>
      </c>
      <c r="C16" s="51" t="s">
        <v>58</v>
      </c>
      <c r="D16" s="52"/>
      <c r="E16" s="154" t="s">
        <v>118</v>
      </c>
      <c r="F16" s="155"/>
      <c r="G16" s="53">
        <f>8310*30</f>
        <v>249300</v>
      </c>
      <c r="H16" s="53">
        <v>30</v>
      </c>
      <c r="I16" s="53">
        <v>1</v>
      </c>
      <c r="J16" s="53">
        <f>G16/H16/I16</f>
        <v>8310</v>
      </c>
      <c r="K16" s="77" t="s">
        <v>27</v>
      </c>
      <c r="L16" s="53">
        <v>1</v>
      </c>
      <c r="M16" s="85" t="s">
        <v>124</v>
      </c>
      <c r="N16" s="82"/>
    </row>
    <row r="17" spans="2:14" ht="15" customHeight="1" x14ac:dyDescent="0.2">
      <c r="B17" s="50">
        <v>5</v>
      </c>
      <c r="C17" s="51" t="s">
        <v>59</v>
      </c>
      <c r="D17" s="52"/>
      <c r="E17" s="154" t="s">
        <v>119</v>
      </c>
      <c r="F17" s="155"/>
      <c r="G17" s="53">
        <f>4500*30</f>
        <v>135000</v>
      </c>
      <c r="H17" s="53">
        <v>30</v>
      </c>
      <c r="I17" s="53">
        <v>1</v>
      </c>
      <c r="J17" s="53">
        <f>G17/H17/I17</f>
        <v>4500</v>
      </c>
      <c r="K17" s="77" t="s">
        <v>27</v>
      </c>
      <c r="L17" s="53">
        <v>1</v>
      </c>
      <c r="M17" s="85" t="s">
        <v>124</v>
      </c>
      <c r="N17" s="82"/>
    </row>
    <row r="18" spans="2:14" ht="15" customHeight="1" x14ac:dyDescent="0.2">
      <c r="B18" s="50">
        <v>6</v>
      </c>
      <c r="C18" s="51" t="s">
        <v>5</v>
      </c>
      <c r="D18" s="52"/>
      <c r="E18" s="154" t="s">
        <v>120</v>
      </c>
      <c r="F18" s="155"/>
      <c r="G18" s="53">
        <v>25000</v>
      </c>
      <c r="H18" s="53">
        <v>30</v>
      </c>
      <c r="I18" s="83"/>
      <c r="J18" s="83"/>
      <c r="K18" s="77" t="s">
        <v>24</v>
      </c>
      <c r="L18" s="53">
        <v>3</v>
      </c>
      <c r="M18" s="81" t="s">
        <v>121</v>
      </c>
      <c r="N18" s="82"/>
    </row>
    <row r="19" spans="2:14" ht="15" customHeight="1" x14ac:dyDescent="0.2">
      <c r="B19" s="50">
        <v>7</v>
      </c>
      <c r="C19" s="51" t="s">
        <v>6</v>
      </c>
      <c r="D19" s="52"/>
      <c r="E19" s="154" t="s">
        <v>122</v>
      </c>
      <c r="F19" s="155"/>
      <c r="G19" s="53">
        <f>800*30*2</f>
        <v>48000</v>
      </c>
      <c r="H19" s="53">
        <v>30</v>
      </c>
      <c r="I19" s="83"/>
      <c r="J19" s="83"/>
      <c r="K19" s="77" t="s">
        <v>23</v>
      </c>
      <c r="L19" s="53">
        <v>1</v>
      </c>
      <c r="M19" s="85" t="s">
        <v>124</v>
      </c>
      <c r="N19" s="82"/>
    </row>
    <row r="20" spans="2:14" ht="15" customHeight="1" x14ac:dyDescent="0.2">
      <c r="B20" s="50">
        <v>8</v>
      </c>
      <c r="C20" s="79" t="s">
        <v>7</v>
      </c>
      <c r="D20" s="52"/>
      <c r="E20" s="154" t="s">
        <v>131</v>
      </c>
      <c r="F20" s="155"/>
      <c r="G20" s="53">
        <f>870*8*2*2</f>
        <v>27840</v>
      </c>
      <c r="H20" s="53">
        <v>30</v>
      </c>
      <c r="I20" s="83"/>
      <c r="J20" s="83"/>
      <c r="K20" s="77" t="s">
        <v>24</v>
      </c>
      <c r="L20" s="53">
        <v>4</v>
      </c>
      <c r="M20" s="81"/>
      <c r="N20" s="82"/>
    </row>
    <row r="21" spans="2:14" ht="15" customHeight="1" thickBot="1" x14ac:dyDescent="0.25">
      <c r="B21" s="50">
        <v>9</v>
      </c>
      <c r="C21" s="51" t="s">
        <v>26</v>
      </c>
      <c r="D21" s="52"/>
      <c r="E21" s="149"/>
      <c r="F21" s="150"/>
      <c r="G21" s="84">
        <v>840</v>
      </c>
      <c r="H21" s="83"/>
      <c r="I21" s="83"/>
      <c r="J21" s="83"/>
      <c r="K21" s="77" t="s">
        <v>27</v>
      </c>
      <c r="L21" s="53"/>
      <c r="M21" s="81" t="s">
        <v>123</v>
      </c>
      <c r="N21" s="82"/>
    </row>
    <row r="22" spans="2:14" ht="15" customHeight="1" thickBot="1" x14ac:dyDescent="0.25">
      <c r="B22" s="151" t="s">
        <v>14</v>
      </c>
      <c r="C22" s="152"/>
      <c r="D22" s="152"/>
      <c r="E22" s="56"/>
      <c r="F22" s="57" t="s">
        <v>33</v>
      </c>
      <c r="G22" s="80">
        <f>SUM(G13:G21)</f>
        <v>961180</v>
      </c>
      <c r="H22" s="58"/>
      <c r="I22" s="55"/>
      <c r="J22" s="55"/>
      <c r="K22" s="59"/>
      <c r="L22" s="55"/>
      <c r="M22" s="51"/>
      <c r="N22" s="52"/>
    </row>
    <row r="23" spans="2:14" ht="5.25" customHeight="1" x14ac:dyDescent="0.2"/>
    <row r="24" spans="2:14" ht="14.25" customHeight="1" x14ac:dyDescent="0.2">
      <c r="B24" s="46" t="s">
        <v>85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6" customHeight="1" x14ac:dyDescent="0.2"/>
    <row r="26" spans="2:14" ht="15" customHeight="1" x14ac:dyDescent="0.2">
      <c r="B26" s="50" t="s">
        <v>20</v>
      </c>
      <c r="C26" s="60" t="s">
        <v>12</v>
      </c>
      <c r="D26" s="61"/>
      <c r="E26" s="60" t="s">
        <v>13</v>
      </c>
      <c r="F26" s="61"/>
      <c r="G26" s="47" t="s">
        <v>21</v>
      </c>
      <c r="H26" s="47" t="s">
        <v>17</v>
      </c>
      <c r="I26" s="47" t="s">
        <v>25</v>
      </c>
      <c r="J26" s="47" t="s">
        <v>22</v>
      </c>
      <c r="K26" s="151" t="s">
        <v>19</v>
      </c>
      <c r="L26" s="152"/>
      <c r="M26" s="152"/>
      <c r="N26" s="153"/>
    </row>
    <row r="27" spans="2:14" ht="15" customHeight="1" x14ac:dyDescent="0.2">
      <c r="B27" s="50">
        <v>1</v>
      </c>
      <c r="C27" s="51" t="s">
        <v>9</v>
      </c>
      <c r="D27" s="52"/>
      <c r="E27" s="154" t="s">
        <v>116</v>
      </c>
      <c r="F27" s="155"/>
      <c r="G27" s="54">
        <f>J13</f>
        <v>7700</v>
      </c>
      <c r="H27" s="54">
        <v>25</v>
      </c>
      <c r="I27" s="54">
        <v>2</v>
      </c>
      <c r="J27" s="79">
        <f>G27*H27*I27</f>
        <v>385000</v>
      </c>
      <c r="K27" s="51"/>
      <c r="L27" s="44"/>
      <c r="M27" s="44"/>
      <c r="N27" s="52"/>
    </row>
    <row r="28" spans="2:14" ht="15" customHeight="1" x14ac:dyDescent="0.2">
      <c r="B28" s="50">
        <v>2</v>
      </c>
      <c r="C28" s="51" t="s">
        <v>10</v>
      </c>
      <c r="D28" s="52"/>
      <c r="E28" s="154" t="s">
        <v>117</v>
      </c>
      <c r="F28" s="155"/>
      <c r="G28" s="54">
        <f>J14</f>
        <v>220</v>
      </c>
      <c r="H28" s="54">
        <v>25</v>
      </c>
      <c r="I28" s="54">
        <v>2</v>
      </c>
      <c r="J28" s="79">
        <f>G28*H28*I28</f>
        <v>11000</v>
      </c>
      <c r="K28" s="51"/>
      <c r="L28" s="44"/>
      <c r="M28" s="44"/>
      <c r="N28" s="52"/>
    </row>
    <row r="29" spans="2:14" ht="15" customHeight="1" x14ac:dyDescent="0.2">
      <c r="B29" s="50">
        <v>3</v>
      </c>
      <c r="C29" s="51" t="s">
        <v>11</v>
      </c>
      <c r="D29" s="52"/>
      <c r="E29" s="154"/>
      <c r="F29" s="155"/>
      <c r="G29" s="54"/>
      <c r="H29" s="54"/>
      <c r="I29" s="54"/>
      <c r="J29" s="79"/>
      <c r="K29" s="51"/>
      <c r="L29" s="44"/>
      <c r="M29" s="44"/>
      <c r="N29" s="52"/>
    </row>
    <row r="30" spans="2:14" ht="15" customHeight="1" x14ac:dyDescent="0.2">
      <c r="B30" s="50">
        <v>4</v>
      </c>
      <c r="C30" s="51" t="s">
        <v>58</v>
      </c>
      <c r="D30" s="52"/>
      <c r="E30" s="154" t="s">
        <v>118</v>
      </c>
      <c r="F30" s="155"/>
      <c r="G30" s="54">
        <v>8000</v>
      </c>
      <c r="H30" s="54">
        <v>25</v>
      </c>
      <c r="I30" s="54">
        <v>1</v>
      </c>
      <c r="J30" s="79">
        <f>G30*H30*I30</f>
        <v>200000</v>
      </c>
      <c r="K30" s="79" t="s">
        <v>126</v>
      </c>
      <c r="L30" s="86"/>
      <c r="M30" s="86"/>
      <c r="N30" s="52"/>
    </row>
    <row r="31" spans="2:14" ht="15" customHeight="1" x14ac:dyDescent="0.2">
      <c r="B31" s="50">
        <v>5</v>
      </c>
      <c r="C31" s="51" t="s">
        <v>59</v>
      </c>
      <c r="D31" s="52"/>
      <c r="E31" s="154" t="s">
        <v>119</v>
      </c>
      <c r="F31" s="155"/>
      <c r="G31" s="54">
        <f>J17</f>
        <v>4500</v>
      </c>
      <c r="H31" s="54">
        <v>25</v>
      </c>
      <c r="I31" s="54">
        <v>1</v>
      </c>
      <c r="J31" s="79">
        <f>G31*H31*I31</f>
        <v>112500</v>
      </c>
      <c r="K31" s="81" t="s">
        <v>127</v>
      </c>
      <c r="L31" s="86"/>
      <c r="M31" s="86"/>
      <c r="N31" s="52"/>
    </row>
    <row r="32" spans="2:14" ht="15" customHeight="1" x14ac:dyDescent="0.2">
      <c r="B32" s="50">
        <v>6</v>
      </c>
      <c r="C32" s="51" t="s">
        <v>8</v>
      </c>
      <c r="D32" s="52"/>
      <c r="E32" s="51"/>
      <c r="F32" s="52"/>
      <c r="G32" s="54"/>
      <c r="H32" s="50"/>
      <c r="I32" s="50"/>
      <c r="J32" s="51"/>
      <c r="K32" s="51"/>
      <c r="L32" s="44"/>
      <c r="M32" s="44"/>
      <c r="N32" s="52"/>
    </row>
    <row r="33" spans="2:14" ht="15" customHeight="1" thickBot="1" x14ac:dyDescent="0.25">
      <c r="B33" s="50">
        <v>7</v>
      </c>
      <c r="C33" s="51" t="s">
        <v>26</v>
      </c>
      <c r="D33" s="52"/>
      <c r="E33" s="62"/>
      <c r="F33" s="63"/>
      <c r="G33" s="55"/>
      <c r="H33" s="55"/>
      <c r="I33" s="55"/>
      <c r="J33" s="87">
        <v>840</v>
      </c>
      <c r="K33" s="51"/>
      <c r="L33" s="44"/>
      <c r="M33" s="44"/>
      <c r="N33" s="52"/>
    </row>
    <row r="34" spans="2:14" ht="15" customHeight="1" thickBot="1" x14ac:dyDescent="0.25">
      <c r="B34" s="151" t="s">
        <v>29</v>
      </c>
      <c r="C34" s="152"/>
      <c r="D34" s="152"/>
      <c r="E34" s="152"/>
      <c r="F34" s="152"/>
      <c r="G34" s="152"/>
      <c r="H34" s="152"/>
      <c r="I34" s="64" t="s">
        <v>34</v>
      </c>
      <c r="J34" s="80">
        <f>SUM(J27:J33)</f>
        <v>709340</v>
      </c>
      <c r="K34" s="159" t="str">
        <f>"@"&amp;FIXED(ROUND(J34/25,0),0)&amp;"円×25名補助"</f>
        <v>@28,374円×25名補助</v>
      </c>
      <c r="L34" s="160"/>
      <c r="M34" s="160"/>
      <c r="N34" s="155"/>
    </row>
    <row r="35" spans="2:14" ht="6.75" customHeight="1" x14ac:dyDescent="0.2">
      <c r="B35" s="65"/>
      <c r="C35" s="66"/>
      <c r="D35" s="65"/>
      <c r="E35" s="65"/>
      <c r="F35" s="65"/>
      <c r="G35" s="65"/>
      <c r="H35" s="65"/>
      <c r="I35" s="65"/>
      <c r="J35" s="65"/>
      <c r="K35" s="65"/>
      <c r="L35" s="65"/>
      <c r="M35" s="65"/>
    </row>
    <row r="36" spans="2:14" ht="15" customHeight="1" x14ac:dyDescent="0.2">
      <c r="B36" s="65" t="s">
        <v>36</v>
      </c>
      <c r="C36" s="65"/>
      <c r="D36" s="67" t="s">
        <v>34</v>
      </c>
      <c r="E36" s="156">
        <f>J34</f>
        <v>709340</v>
      </c>
      <c r="F36" s="156"/>
      <c r="G36" s="65" t="s">
        <v>30</v>
      </c>
      <c r="H36" s="68" t="s">
        <v>38</v>
      </c>
      <c r="I36" s="158">
        <f>ROUNDUP(E36/5*3,-3)</f>
        <v>426000</v>
      </c>
      <c r="J36" s="158"/>
      <c r="K36" s="65" t="s">
        <v>37</v>
      </c>
      <c r="L36" s="65"/>
      <c r="M36" s="65"/>
    </row>
    <row r="37" spans="2:14" ht="6" customHeight="1" x14ac:dyDescent="0.2">
      <c r="B37" s="65"/>
      <c r="C37" s="65"/>
      <c r="D37" s="67"/>
      <c r="E37" s="69"/>
      <c r="F37" s="69"/>
      <c r="G37" s="65"/>
      <c r="H37" s="68"/>
      <c r="I37" s="69"/>
      <c r="J37" s="69"/>
      <c r="K37" s="65"/>
      <c r="L37" s="65"/>
      <c r="M37" s="65"/>
    </row>
    <row r="38" spans="2:14" ht="15" customHeight="1" x14ac:dyDescent="0.2">
      <c r="B38" s="65" t="s">
        <v>32</v>
      </c>
      <c r="C38" s="65"/>
      <c r="D38" s="67" t="s">
        <v>35</v>
      </c>
      <c r="E38" s="158">
        <v>450000</v>
      </c>
      <c r="F38" s="158"/>
      <c r="G38" s="65" t="s">
        <v>39</v>
      </c>
      <c r="H38" s="68"/>
      <c r="I38" s="158">
        <f>E38-I36</f>
        <v>24000</v>
      </c>
      <c r="J38" s="158"/>
      <c r="K38" s="65" t="s">
        <v>31</v>
      </c>
      <c r="L38" s="65"/>
      <c r="M38" s="65"/>
    </row>
    <row r="40" spans="2:14" x14ac:dyDescent="0.2">
      <c r="B40" s="6" t="s">
        <v>137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6" customHeight="1" x14ac:dyDescent="0.2"/>
    <row r="42" spans="2:14" ht="15" customHeight="1" x14ac:dyDescent="0.2">
      <c r="B42" s="39" t="s">
        <v>60</v>
      </c>
      <c r="E42" s="156">
        <f>G22</f>
        <v>961180</v>
      </c>
      <c r="F42" s="156"/>
      <c r="G42" s="70" t="s">
        <v>40</v>
      </c>
      <c r="H42" s="156">
        <f>I36</f>
        <v>426000</v>
      </c>
      <c r="I42" s="156"/>
      <c r="J42" s="71" t="s">
        <v>41</v>
      </c>
      <c r="K42" s="156">
        <v>30000</v>
      </c>
      <c r="L42" s="156"/>
      <c r="M42" s="156"/>
    </row>
    <row r="43" spans="2:14" ht="6.75" customHeight="1" x14ac:dyDescent="0.2">
      <c r="E43" s="69"/>
      <c r="F43" s="69"/>
      <c r="G43" s="70"/>
      <c r="H43" s="69"/>
      <c r="I43" s="69"/>
      <c r="J43" s="71"/>
      <c r="K43" s="69"/>
      <c r="L43" s="69"/>
      <c r="M43" s="69"/>
    </row>
    <row r="44" spans="2:14" ht="15" customHeight="1" x14ac:dyDescent="0.2">
      <c r="D44" s="72" t="s">
        <v>43</v>
      </c>
      <c r="E44" s="156">
        <f>E42-H42-K42</f>
        <v>505180</v>
      </c>
      <c r="F44" s="156"/>
      <c r="G44" s="39" t="s">
        <v>31</v>
      </c>
      <c r="K44" s="93" t="s">
        <v>128</v>
      </c>
    </row>
    <row r="46" spans="2:14" x14ac:dyDescent="0.2">
      <c r="B46" s="39" t="s">
        <v>42</v>
      </c>
    </row>
    <row r="47" spans="2:14" ht="5.25" customHeight="1" x14ac:dyDescent="0.2"/>
    <row r="48" spans="2:14" ht="14.25" customHeight="1" x14ac:dyDescent="0.2">
      <c r="B48" s="50" t="s">
        <v>20</v>
      </c>
      <c r="C48" s="151" t="s">
        <v>61</v>
      </c>
      <c r="D48" s="152"/>
      <c r="E48" s="152"/>
      <c r="F48" s="153"/>
      <c r="G48" s="47" t="s">
        <v>21</v>
      </c>
      <c r="H48" s="157" t="s">
        <v>17</v>
      </c>
      <c r="I48" s="157"/>
      <c r="J48" s="47" t="s">
        <v>22</v>
      </c>
      <c r="K48" s="157" t="s">
        <v>19</v>
      </c>
      <c r="L48" s="157"/>
      <c r="M48" s="157"/>
      <c r="N48" s="157"/>
    </row>
    <row r="49" spans="2:14" ht="14.25" customHeight="1" x14ac:dyDescent="0.2">
      <c r="B49" s="50">
        <v>1</v>
      </c>
      <c r="C49" s="146" t="s">
        <v>129</v>
      </c>
      <c r="D49" s="147"/>
      <c r="E49" s="147"/>
      <c r="F49" s="148"/>
      <c r="G49" s="53">
        <v>8000</v>
      </c>
      <c r="H49" s="154">
        <v>3</v>
      </c>
      <c r="I49" s="155"/>
      <c r="J49" s="53">
        <f>G49*H49</f>
        <v>24000</v>
      </c>
      <c r="K49" s="79" t="s">
        <v>133</v>
      </c>
      <c r="L49" s="44"/>
      <c r="M49" s="44"/>
      <c r="N49" s="52"/>
    </row>
    <row r="50" spans="2:14" ht="14.25" customHeight="1" x14ac:dyDescent="0.2">
      <c r="B50" s="50">
        <v>2</v>
      </c>
      <c r="C50" s="146" t="s">
        <v>130</v>
      </c>
      <c r="D50" s="147"/>
      <c r="E50" s="147"/>
      <c r="F50" s="148"/>
      <c r="G50" s="53">
        <v>18000</v>
      </c>
      <c r="H50" s="154">
        <v>27</v>
      </c>
      <c r="I50" s="155"/>
      <c r="J50" s="53">
        <f>G50*H50</f>
        <v>486000</v>
      </c>
      <c r="K50" s="51"/>
      <c r="L50" s="44"/>
      <c r="M50" s="44"/>
      <c r="N50" s="52"/>
    </row>
    <row r="51" spans="2:14" ht="14.25" customHeight="1" x14ac:dyDescent="0.2">
      <c r="B51" s="50">
        <v>3</v>
      </c>
      <c r="C51" s="146"/>
      <c r="D51" s="147"/>
      <c r="E51" s="147"/>
      <c r="F51" s="148"/>
      <c r="G51" s="53"/>
      <c r="H51" s="154"/>
      <c r="I51" s="155"/>
      <c r="J51" s="53"/>
      <c r="K51" s="51"/>
      <c r="L51" s="44"/>
      <c r="M51" s="44"/>
      <c r="N51" s="52"/>
    </row>
    <row r="52" spans="2:14" ht="14.25" customHeight="1" x14ac:dyDescent="0.2">
      <c r="B52" s="50">
        <v>4</v>
      </c>
      <c r="C52" s="146" t="s">
        <v>45</v>
      </c>
      <c r="D52" s="147"/>
      <c r="E52" s="147"/>
      <c r="F52" s="148"/>
      <c r="G52" s="83"/>
      <c r="H52" s="149"/>
      <c r="I52" s="150"/>
      <c r="J52" s="53">
        <v>-4820</v>
      </c>
      <c r="K52" s="79" t="s">
        <v>132</v>
      </c>
      <c r="L52" s="44"/>
      <c r="M52" s="44"/>
      <c r="N52" s="52"/>
    </row>
    <row r="53" spans="2:14" ht="14.25" customHeight="1" x14ac:dyDescent="0.2">
      <c r="B53" s="151" t="s">
        <v>62</v>
      </c>
      <c r="C53" s="152"/>
      <c r="D53" s="152"/>
      <c r="E53" s="152"/>
      <c r="F53" s="152"/>
      <c r="G53" s="152"/>
      <c r="H53" s="152"/>
      <c r="I53" s="153"/>
      <c r="J53" s="54">
        <f>SUM(J49:J52)</f>
        <v>505180</v>
      </c>
      <c r="K53" s="51"/>
      <c r="L53" s="44"/>
      <c r="M53" s="44"/>
      <c r="N53" s="52"/>
    </row>
    <row r="55" spans="2:14" ht="19.5" customHeight="1" x14ac:dyDescent="0.2">
      <c r="B55" s="39" t="s">
        <v>46</v>
      </c>
      <c r="C55" s="93" t="s">
        <v>155</v>
      </c>
      <c r="F55" s="39" t="s">
        <v>47</v>
      </c>
      <c r="G55" s="39" t="s">
        <v>48</v>
      </c>
      <c r="H55" s="145" t="s">
        <v>134</v>
      </c>
      <c r="I55" s="145"/>
      <c r="J55" s="74" t="s">
        <v>49</v>
      </c>
      <c r="K55" s="94"/>
      <c r="L55" s="96" t="s">
        <v>136</v>
      </c>
      <c r="M55" s="73"/>
      <c r="N55" s="75" t="s">
        <v>50</v>
      </c>
    </row>
    <row r="56" spans="2:14" ht="12.75" customHeight="1" x14ac:dyDescent="0.2">
      <c r="H56" s="95"/>
      <c r="I56" s="95"/>
      <c r="L56" s="95"/>
      <c r="N56" s="76"/>
    </row>
    <row r="57" spans="2:14" ht="19.5" customHeight="1" x14ac:dyDescent="0.2">
      <c r="F57" s="39" t="s">
        <v>44</v>
      </c>
      <c r="G57" s="39" t="s">
        <v>48</v>
      </c>
      <c r="H57" s="145" t="s">
        <v>135</v>
      </c>
      <c r="I57" s="145"/>
      <c r="J57" s="74" t="s">
        <v>49</v>
      </c>
      <c r="K57" s="73"/>
      <c r="L57" s="96" t="s">
        <v>136</v>
      </c>
      <c r="M57" s="73"/>
      <c r="N57" s="75" t="s">
        <v>50</v>
      </c>
    </row>
    <row r="59" spans="2:14" x14ac:dyDescent="0.2">
      <c r="B59" s="39" t="s">
        <v>64</v>
      </c>
    </row>
    <row r="60" spans="2:14" x14ac:dyDescent="0.2">
      <c r="B60" s="1" t="s">
        <v>138</v>
      </c>
    </row>
    <row r="61" spans="2:14" s="1" customFormat="1" ht="13.5" customHeight="1" x14ac:dyDescent="0.2">
      <c r="B61" s="37" t="s">
        <v>63</v>
      </c>
    </row>
    <row r="62" spans="2:14" s="1" customFormat="1" ht="13.5" customHeight="1" x14ac:dyDescent="0.2"/>
    <row r="63" spans="2:14" s="1" customFormat="1" ht="13.5" customHeight="1" x14ac:dyDescent="0.2">
      <c r="B63" s="6" t="s">
        <v>96</v>
      </c>
      <c r="C63" s="6"/>
      <c r="D63" s="6"/>
      <c r="E63" s="6"/>
      <c r="F63" s="6"/>
    </row>
    <row r="64" spans="2:14" s="1" customFormat="1" ht="13.5" customHeight="1" x14ac:dyDescent="0.2">
      <c r="B64" s="1" t="s">
        <v>66</v>
      </c>
    </row>
    <row r="65" spans="2:3" s="97" customFormat="1" ht="13.5" customHeight="1" x14ac:dyDescent="0.2">
      <c r="C65" s="98" t="s">
        <v>67</v>
      </c>
    </row>
    <row r="66" spans="2:3" s="97" customFormat="1" ht="13.5" customHeight="1" x14ac:dyDescent="0.2">
      <c r="C66" s="99" t="s">
        <v>68</v>
      </c>
    </row>
    <row r="67" spans="2:3" s="97" customFormat="1" ht="13.5" customHeight="1" x14ac:dyDescent="0.2">
      <c r="C67" s="99" t="s">
        <v>139</v>
      </c>
    </row>
    <row r="68" spans="2:3" s="97" customFormat="1" ht="13.5" customHeight="1" x14ac:dyDescent="0.2">
      <c r="C68" s="99" t="s">
        <v>69</v>
      </c>
    </row>
    <row r="69" spans="2:3" s="97" customFormat="1" ht="13.5" customHeight="1" x14ac:dyDescent="0.2">
      <c r="C69" s="99" t="s">
        <v>70</v>
      </c>
    </row>
    <row r="70" spans="2:3" s="97" customFormat="1" ht="13.5" customHeight="1" x14ac:dyDescent="0.2">
      <c r="C70" s="99" t="s">
        <v>71</v>
      </c>
    </row>
    <row r="71" spans="2:3" s="97" customFormat="1" ht="13.5" customHeight="1" x14ac:dyDescent="0.2">
      <c r="C71" s="99" t="s">
        <v>73</v>
      </c>
    </row>
    <row r="72" spans="2:3" s="97" customFormat="1" ht="13.5" customHeight="1" x14ac:dyDescent="0.2">
      <c r="C72" s="99" t="s">
        <v>84</v>
      </c>
    </row>
    <row r="73" spans="2:3" s="97" customFormat="1" ht="13.5" customHeight="1" x14ac:dyDescent="0.2">
      <c r="C73" s="99" t="s">
        <v>76</v>
      </c>
    </row>
    <row r="74" spans="2:3" s="1" customFormat="1" ht="13.5" customHeight="1" x14ac:dyDescent="0.2">
      <c r="B74" s="1" t="s">
        <v>72</v>
      </c>
      <c r="C74" s="38"/>
    </row>
    <row r="75" spans="2:3" s="97" customFormat="1" ht="13.5" customHeight="1" x14ac:dyDescent="0.2">
      <c r="C75" s="99" t="s">
        <v>74</v>
      </c>
    </row>
    <row r="76" spans="2:3" s="97" customFormat="1" ht="13.5" customHeight="1" x14ac:dyDescent="0.2">
      <c r="C76" s="99" t="s">
        <v>140</v>
      </c>
    </row>
    <row r="77" spans="2:3" s="97" customFormat="1" ht="13.5" customHeight="1" x14ac:dyDescent="0.2">
      <c r="C77" s="99" t="s">
        <v>75</v>
      </c>
    </row>
    <row r="78" spans="2:3" s="97" customFormat="1" ht="13.5" customHeight="1" x14ac:dyDescent="0.2">
      <c r="C78" s="99" t="s">
        <v>79</v>
      </c>
    </row>
    <row r="79" spans="2:3" s="97" customFormat="1" ht="13.5" customHeight="1" x14ac:dyDescent="0.2">
      <c r="C79" s="99" t="s">
        <v>78</v>
      </c>
    </row>
    <row r="80" spans="2:3" s="1" customFormat="1" ht="13.5" customHeight="1" x14ac:dyDescent="0.2">
      <c r="B80" s="1" t="s">
        <v>77</v>
      </c>
      <c r="C80" s="38"/>
    </row>
    <row r="81" spans="2:6" s="97" customFormat="1" ht="13.5" customHeight="1" x14ac:dyDescent="0.2">
      <c r="C81" s="99" t="s">
        <v>80</v>
      </c>
    </row>
    <row r="82" spans="2:6" s="97" customFormat="1" ht="13.5" customHeight="1" x14ac:dyDescent="0.2">
      <c r="C82" s="99" t="s">
        <v>81</v>
      </c>
    </row>
    <row r="83" spans="2:6" s="97" customFormat="1" ht="13.5" customHeight="1" x14ac:dyDescent="0.2">
      <c r="C83" s="99" t="s">
        <v>82</v>
      </c>
    </row>
    <row r="84" spans="2:6" s="97" customFormat="1" ht="13.5" customHeight="1" x14ac:dyDescent="0.2">
      <c r="C84" s="99" t="s">
        <v>83</v>
      </c>
    </row>
    <row r="85" spans="2:6" s="97" customFormat="1" ht="13.5" customHeight="1" x14ac:dyDescent="0.2">
      <c r="C85" s="99" t="s">
        <v>141</v>
      </c>
    </row>
    <row r="86" spans="2:6" s="97" customFormat="1" ht="13.5" customHeight="1" x14ac:dyDescent="0.2">
      <c r="C86" s="99" t="s">
        <v>142</v>
      </c>
    </row>
    <row r="87" spans="2:6" s="1" customFormat="1" ht="13.5" customHeight="1" x14ac:dyDescent="0.2">
      <c r="C87" s="38"/>
    </row>
    <row r="88" spans="2:6" s="1" customFormat="1" ht="13.5" customHeight="1" x14ac:dyDescent="0.2">
      <c r="B88" s="6" t="s">
        <v>97</v>
      </c>
      <c r="C88" s="6"/>
      <c r="D88" s="6"/>
      <c r="E88" s="6"/>
      <c r="F88" s="6"/>
    </row>
    <row r="89" spans="2:6" s="1" customFormat="1" ht="13.5" customHeight="1" x14ac:dyDescent="0.2">
      <c r="B89" s="1" t="s">
        <v>66</v>
      </c>
      <c r="C89" s="38"/>
    </row>
    <row r="90" spans="2:6" s="97" customFormat="1" ht="13.5" customHeight="1" x14ac:dyDescent="0.2">
      <c r="C90" s="99" t="s">
        <v>67</v>
      </c>
    </row>
    <row r="91" spans="2:6" s="97" customFormat="1" ht="13.5" customHeight="1" x14ac:dyDescent="0.2">
      <c r="C91" s="99" t="s">
        <v>86</v>
      </c>
    </row>
    <row r="92" spans="2:6" s="97" customFormat="1" ht="13.5" customHeight="1" x14ac:dyDescent="0.2">
      <c r="C92" s="97" t="s">
        <v>93</v>
      </c>
    </row>
    <row r="93" spans="2:6" s="97" customFormat="1" ht="13.5" customHeight="1" x14ac:dyDescent="0.2">
      <c r="C93" s="97" t="s">
        <v>87</v>
      </c>
    </row>
    <row r="94" spans="2:6" s="97" customFormat="1" ht="13.5" customHeight="1" x14ac:dyDescent="0.2">
      <c r="C94" s="97" t="s">
        <v>88</v>
      </c>
    </row>
    <row r="95" spans="2:6" s="97" customFormat="1" ht="13.5" customHeight="1" x14ac:dyDescent="0.2">
      <c r="C95" s="97" t="s">
        <v>89</v>
      </c>
    </row>
    <row r="96" spans="2:6" s="97" customFormat="1" ht="13.5" customHeight="1" x14ac:dyDescent="0.2">
      <c r="C96" s="97" t="s">
        <v>90</v>
      </c>
    </row>
    <row r="97" spans="2:6" s="97" customFormat="1" ht="13.5" customHeight="1" x14ac:dyDescent="0.2">
      <c r="C97" s="97" t="s">
        <v>91</v>
      </c>
    </row>
    <row r="98" spans="2:6" s="97" customFormat="1" ht="13.5" customHeight="1" x14ac:dyDescent="0.2">
      <c r="C98" s="97" t="s">
        <v>92</v>
      </c>
    </row>
    <row r="99" spans="2:6" s="1" customFormat="1" ht="13.5" customHeight="1" x14ac:dyDescent="0.2">
      <c r="B99" s="1" t="s">
        <v>94</v>
      </c>
    </row>
    <row r="100" spans="2:6" s="97" customFormat="1" ht="13.5" customHeight="1" x14ac:dyDescent="0.2">
      <c r="C100" s="101" t="s">
        <v>95</v>
      </c>
    </row>
    <row r="101" spans="2:6" s="97" customFormat="1" ht="13.5" customHeight="1" x14ac:dyDescent="0.2">
      <c r="C101" s="101" t="s">
        <v>143</v>
      </c>
    </row>
    <row r="102" spans="2:6" s="1" customFormat="1" ht="13.5" customHeight="1" x14ac:dyDescent="0.2"/>
    <row r="103" spans="2:6" s="1" customFormat="1" ht="13.5" customHeight="1" x14ac:dyDescent="0.2">
      <c r="B103" s="6" t="s">
        <v>98</v>
      </c>
      <c r="C103" s="6"/>
      <c r="D103" s="6"/>
      <c r="E103" s="6"/>
      <c r="F103" s="6"/>
    </row>
    <row r="104" spans="2:6" s="97" customFormat="1" ht="13.5" customHeight="1" x14ac:dyDescent="0.2">
      <c r="C104" s="97" t="s">
        <v>99</v>
      </c>
    </row>
    <row r="105" spans="2:6" s="97" customFormat="1" ht="13.5" customHeight="1" x14ac:dyDescent="0.2">
      <c r="C105" s="97" t="s">
        <v>100</v>
      </c>
    </row>
    <row r="106" spans="2:6" s="97" customFormat="1" ht="13.5" customHeight="1" x14ac:dyDescent="0.2">
      <c r="C106" s="97" t="s">
        <v>101</v>
      </c>
    </row>
    <row r="107" spans="2:6" s="97" customFormat="1" ht="13.5" customHeight="1" x14ac:dyDescent="0.2">
      <c r="C107" s="97" t="s">
        <v>102</v>
      </c>
    </row>
    <row r="108" spans="2:6" s="97" customFormat="1" ht="13.5" customHeight="1" x14ac:dyDescent="0.2">
      <c r="C108" s="97" t="s">
        <v>103</v>
      </c>
    </row>
    <row r="109" spans="2:6" s="97" customFormat="1" ht="13.5" customHeight="1" x14ac:dyDescent="0.2">
      <c r="C109" s="97" t="s">
        <v>104</v>
      </c>
    </row>
    <row r="110" spans="2:6" s="97" customFormat="1" ht="13.5" customHeight="1" x14ac:dyDescent="0.2">
      <c r="C110" s="97" t="s">
        <v>105</v>
      </c>
    </row>
    <row r="111" spans="2:6" s="1" customFormat="1" ht="13.5" customHeight="1" x14ac:dyDescent="0.2"/>
    <row r="112" spans="2:6" s="1" customFormat="1" ht="13.5" customHeight="1" x14ac:dyDescent="0.2">
      <c r="B112" s="6" t="s">
        <v>106</v>
      </c>
      <c r="C112" s="6"/>
      <c r="D112" s="6"/>
      <c r="E112" s="6"/>
      <c r="F112" s="6"/>
    </row>
    <row r="113" spans="3:3" s="100" customFormat="1" ht="13.5" customHeight="1" x14ac:dyDescent="0.2">
      <c r="C113" s="102" t="s">
        <v>109</v>
      </c>
    </row>
    <row r="114" spans="3:3" s="97" customFormat="1" ht="13.5" customHeight="1" x14ac:dyDescent="0.2">
      <c r="C114" s="101" t="s">
        <v>110</v>
      </c>
    </row>
    <row r="115" spans="3:3" s="97" customFormat="1" ht="13.5" customHeight="1" x14ac:dyDescent="0.2">
      <c r="C115" s="101" t="s">
        <v>107</v>
      </c>
    </row>
    <row r="116" spans="3:3" s="97" customFormat="1" ht="13.5" customHeight="1" x14ac:dyDescent="0.2">
      <c r="C116" s="101" t="s">
        <v>111</v>
      </c>
    </row>
    <row r="117" spans="3:3" s="97" customFormat="1" ht="13.5" customHeight="1" x14ac:dyDescent="0.2">
      <c r="C117" s="101" t="s">
        <v>108</v>
      </c>
    </row>
  </sheetData>
  <mergeCells count="58">
    <mergeCell ref="B1:F4"/>
    <mergeCell ref="G1:L1"/>
    <mergeCell ref="M1:N2"/>
    <mergeCell ref="G2:H2"/>
    <mergeCell ref="I2:J2"/>
    <mergeCell ref="K2:L2"/>
    <mergeCell ref="E15:F15"/>
    <mergeCell ref="B6:C6"/>
    <mergeCell ref="H6:I6"/>
    <mergeCell ref="J6:N6"/>
    <mergeCell ref="B7:C7"/>
    <mergeCell ref="D7:N7"/>
    <mergeCell ref="B8:C8"/>
    <mergeCell ref="D8:G8"/>
    <mergeCell ref="H8:I8"/>
    <mergeCell ref="J8:N8"/>
    <mergeCell ref="C12:D12"/>
    <mergeCell ref="E12:F12"/>
    <mergeCell ref="M12:N12"/>
    <mergeCell ref="E13:F13"/>
    <mergeCell ref="E14:F14"/>
    <mergeCell ref="E38:F38"/>
    <mergeCell ref="I38:J38"/>
    <mergeCell ref="K34:N34"/>
    <mergeCell ref="E16:F16"/>
    <mergeCell ref="E17:F17"/>
    <mergeCell ref="E18:F18"/>
    <mergeCell ref="E19:F19"/>
    <mergeCell ref="E20:F20"/>
    <mergeCell ref="E21:F21"/>
    <mergeCell ref="B22:D22"/>
    <mergeCell ref="K26:N26"/>
    <mergeCell ref="B34:H34"/>
    <mergeCell ref="E36:F36"/>
    <mergeCell ref="I36:J36"/>
    <mergeCell ref="E27:F27"/>
    <mergeCell ref="E28:F28"/>
    <mergeCell ref="E29:F29"/>
    <mergeCell ref="E30:F30"/>
    <mergeCell ref="E31:F31"/>
    <mergeCell ref="E42:F42"/>
    <mergeCell ref="H42:I42"/>
    <mergeCell ref="K42:M42"/>
    <mergeCell ref="E44:F44"/>
    <mergeCell ref="C48:F48"/>
    <mergeCell ref="H48:I48"/>
    <mergeCell ref="K48:N48"/>
    <mergeCell ref="C49:F49"/>
    <mergeCell ref="H49:I49"/>
    <mergeCell ref="C50:F50"/>
    <mergeCell ref="H50:I50"/>
    <mergeCell ref="C51:F51"/>
    <mergeCell ref="H51:I51"/>
    <mergeCell ref="H55:I55"/>
    <mergeCell ref="H57:I57"/>
    <mergeCell ref="C52:F52"/>
    <mergeCell ref="H52:I52"/>
    <mergeCell ref="B53:I53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見本</vt:lpstr>
      <vt:lpstr>Sheet2</vt:lpstr>
      <vt:lpstr>Sheet3</vt:lpstr>
      <vt:lpstr>見本!Print_Area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yamasaki.nit</dc:creator>
  <cp:lastModifiedBy>Administrator</cp:lastModifiedBy>
  <cp:lastPrinted>2019-03-08T06:22:50Z</cp:lastPrinted>
  <dcterms:created xsi:type="dcterms:W3CDTF">2013-10-25T23:43:34Z</dcterms:created>
  <dcterms:modified xsi:type="dcterms:W3CDTF">2021-03-04T02:41:11Z</dcterms:modified>
</cp:coreProperties>
</file>